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7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_interno)\11210 (Up_pr)\_Obrasci klijenta\3 Tablice_Poslovni plan\"/>
    </mc:Choice>
  </mc:AlternateContent>
  <xr:revisionPtr revIDLastSave="0" documentId="13_ncr:1_{77A600B8-1E08-4D71-B54D-302E94A81C73}" xr6:coauthVersionLast="47" xr6:coauthVersionMax="47" xr10:uidLastSave="{00000000-0000-0000-0000-000000000000}"/>
  <bookViews>
    <workbookView xWindow="-110" yWindow="-110" windowWidth="19420" windowHeight="10300" xr2:uid="{5B07BCED-B339-4302-8233-E17CABB11806}"/>
  </bookViews>
  <sheets>
    <sheet name="Kupci" sheetId="52" r:id="rId1"/>
    <sheet name="Dobavljači" sheetId="75" r:id="rId2"/>
    <sheet name="Zaduženost" sheetId="7" r:id="rId3"/>
    <sheet name="Zalihe" sheetId="6" r:id="rId4"/>
    <sheet name="Prihodi" sheetId="24" r:id="rId5"/>
    <sheet name="Ostali podaci" sheetId="56" r:id="rId6"/>
    <sheet name="Ostali podaci (Mikro)" sheetId="55" r:id="rId7"/>
    <sheet name="VIKR" sheetId="76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1">Dobavljači!$A$1:$O$48</definedName>
    <definedName name="_xlnm.Print_Area" localSheetId="0">Kupci!$A$1:$M$48</definedName>
    <definedName name="_xlnm.Print_Area" localSheetId="5">'Ostali podaci'!$A$1:$J$133</definedName>
    <definedName name="_xlnm.Print_Area" localSheetId="6">'Ostali podaci (Mikro)'!$A$1:$J$65</definedName>
    <definedName name="_xlnm.Print_Area" localSheetId="4">Prihodi!$A$1:$M$37</definedName>
    <definedName name="_xlnm.Print_Area" localSheetId="7">VIKR!$A$1:$G$48</definedName>
    <definedName name="_xlnm.Print_Area" localSheetId="2">Zaduženost!$A$1:$Q$129</definedName>
    <definedName name="_xlnm.Print_Area" localSheetId="3">Zalihe!$A$1:$J$47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6" l="1"/>
  <c r="C14" i="24"/>
  <c r="E14" i="24"/>
  <c r="G14" i="24"/>
  <c r="I14" i="24"/>
  <c r="K14" i="24"/>
  <c r="C16" i="6"/>
  <c r="G115" i="7"/>
  <c r="F16" i="7"/>
  <c r="C47" i="7"/>
  <c r="E47" i="7" s="1"/>
  <c r="M47" i="7" l="1"/>
  <c r="K47" i="7"/>
  <c r="I47" i="7"/>
  <c r="G47" i="7"/>
  <c r="H27" i="75"/>
  <c r="H14" i="75"/>
  <c r="F14" i="75"/>
  <c r="D14" i="75" s="1"/>
  <c r="H27" i="52"/>
  <c r="H14" i="52"/>
  <c r="F14" i="52"/>
  <c r="D14" i="52" s="1"/>
  <c r="D27" i="75" l="1"/>
  <c r="D27" i="52"/>
  <c r="B5" i="76" l="1"/>
  <c r="B9" i="76"/>
  <c r="B7" i="76"/>
  <c r="F25" i="76"/>
  <c r="E25" i="76"/>
  <c r="D25" i="76"/>
  <c r="C25" i="76"/>
  <c r="B7" i="55" l="1"/>
  <c r="B9" i="55"/>
  <c r="B9" i="56"/>
  <c r="B9" i="24"/>
  <c r="B9" i="6"/>
  <c r="B9" i="7"/>
  <c r="B6" i="55"/>
  <c r="B7" i="56"/>
  <c r="B7" i="24"/>
  <c r="B7" i="6"/>
  <c r="B7" i="7"/>
  <c r="B9" i="75"/>
  <c r="B7" i="75"/>
  <c r="B5" i="55" l="1"/>
  <c r="B5" i="56"/>
  <c r="B5" i="24"/>
  <c r="B5" i="6"/>
  <c r="B5" i="7"/>
  <c r="B5" i="75"/>
  <c r="H128" i="7"/>
  <c r="K36" i="24" l="1"/>
  <c r="L30" i="24" s="1"/>
  <c r="I36" i="24"/>
  <c r="J29" i="24" s="1"/>
  <c r="G36" i="24"/>
  <c r="H32" i="24" s="1"/>
  <c r="E36" i="24"/>
  <c r="F29" i="24" s="1"/>
  <c r="C36" i="24"/>
  <c r="D34" i="24" s="1"/>
  <c r="K26" i="24"/>
  <c r="L17" i="24" s="1"/>
  <c r="I26" i="24"/>
  <c r="J19" i="24" s="1"/>
  <c r="G26" i="24"/>
  <c r="H24" i="24" s="1"/>
  <c r="E26" i="24"/>
  <c r="F21" i="24" s="1"/>
  <c r="C26" i="24"/>
  <c r="D22" i="24" s="1"/>
  <c r="H20" i="24"/>
  <c r="D46" i="6"/>
  <c r="C46" i="6"/>
  <c r="I29" i="6"/>
  <c r="H29" i="6"/>
  <c r="G29" i="6"/>
  <c r="F29" i="6"/>
  <c r="E29" i="6"/>
  <c r="D29" i="6"/>
  <c r="C29" i="6"/>
  <c r="G128" i="7"/>
  <c r="F128" i="7"/>
  <c r="I110" i="7"/>
  <c r="G110" i="7"/>
  <c r="I93" i="7"/>
  <c r="G93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G44" i="7"/>
  <c r="F44" i="7"/>
  <c r="E44" i="7"/>
  <c r="G30" i="7"/>
  <c r="F30" i="7"/>
  <c r="E30" i="7"/>
  <c r="L38" i="75"/>
  <c r="K38" i="75"/>
  <c r="J38" i="75"/>
  <c r="I38" i="75"/>
  <c r="G38" i="75"/>
  <c r="F38" i="75"/>
  <c r="D38" i="75"/>
  <c r="E35" i="75" s="1"/>
  <c r="H37" i="75"/>
  <c r="E37" i="75"/>
  <c r="H36" i="75"/>
  <c r="H35" i="75"/>
  <c r="H34" i="75"/>
  <c r="H33" i="75"/>
  <c r="E33" i="75"/>
  <c r="H32" i="75"/>
  <c r="H31" i="75"/>
  <c r="H30" i="75"/>
  <c r="H24" i="75"/>
  <c r="I17" i="75" s="1"/>
  <c r="F24" i="75"/>
  <c r="G20" i="75" s="1"/>
  <c r="D24" i="75"/>
  <c r="E23" i="75" s="1"/>
  <c r="I22" i="75"/>
  <c r="I16" i="75"/>
  <c r="E16" i="75"/>
  <c r="L38" i="52"/>
  <c r="K38" i="52"/>
  <c r="J38" i="52"/>
  <c r="I38" i="52"/>
  <c r="G38" i="52"/>
  <c r="F38" i="52"/>
  <c r="D38" i="52"/>
  <c r="E35" i="52" s="1"/>
  <c r="H37" i="52"/>
  <c r="E37" i="52"/>
  <c r="H36" i="52"/>
  <c r="E36" i="52"/>
  <c r="H35" i="52"/>
  <c r="H34" i="52"/>
  <c r="E34" i="52"/>
  <c r="H33" i="52"/>
  <c r="E33" i="52"/>
  <c r="H32" i="52"/>
  <c r="E32" i="52"/>
  <c r="H31" i="52"/>
  <c r="H30" i="52"/>
  <c r="E30" i="52"/>
  <c r="H24" i="52"/>
  <c r="I21" i="52" s="1"/>
  <c r="F24" i="52"/>
  <c r="G16" i="52" s="1"/>
  <c r="D24" i="52"/>
  <c r="E22" i="52" s="1"/>
  <c r="I16" i="52"/>
  <c r="E17" i="75" l="1"/>
  <c r="E18" i="75"/>
  <c r="E34" i="75"/>
  <c r="H38" i="75"/>
  <c r="E21" i="75"/>
  <c r="E31" i="75"/>
  <c r="G19" i="75"/>
  <c r="E30" i="75"/>
  <c r="E38" i="75" s="1"/>
  <c r="E20" i="75"/>
  <c r="E22" i="75"/>
  <c r="E36" i="75"/>
  <c r="E32" i="75"/>
  <c r="H38" i="52"/>
  <c r="I19" i="52"/>
  <c r="E23" i="52"/>
  <c r="E19" i="52"/>
  <c r="E17" i="52"/>
  <c r="E20" i="52"/>
  <c r="E18" i="52"/>
  <c r="E21" i="52"/>
  <c r="E16" i="52"/>
  <c r="G22" i="52"/>
  <c r="G19" i="52"/>
  <c r="G20" i="52"/>
  <c r="G23" i="52"/>
  <c r="G18" i="52"/>
  <c r="I23" i="52"/>
  <c r="I20" i="52"/>
  <c r="I18" i="52"/>
  <c r="G21" i="52"/>
  <c r="E31" i="52"/>
  <c r="E38" i="52" s="1"/>
  <c r="G17" i="52"/>
  <c r="I22" i="52"/>
  <c r="I17" i="52"/>
  <c r="I20" i="75"/>
  <c r="G23" i="75"/>
  <c r="G17" i="75"/>
  <c r="G18" i="75"/>
  <c r="I18" i="75"/>
  <c r="G21" i="75"/>
  <c r="I23" i="75"/>
  <c r="G16" i="75"/>
  <c r="E19" i="75"/>
  <c r="I21" i="75"/>
  <c r="I19" i="75"/>
  <c r="G22" i="75"/>
  <c r="H18" i="24"/>
  <c r="F18" i="24"/>
  <c r="J33" i="24"/>
  <c r="H23" i="24"/>
  <c r="D23" i="24"/>
  <c r="J23" i="24"/>
  <c r="F23" i="24"/>
  <c r="J18" i="24"/>
  <c r="J16" i="24"/>
  <c r="H21" i="24"/>
  <c r="L24" i="24"/>
  <c r="D28" i="24"/>
  <c r="J17" i="24"/>
  <c r="J21" i="24"/>
  <c r="D25" i="24"/>
  <c r="J30" i="24"/>
  <c r="D16" i="24"/>
  <c r="J20" i="24"/>
  <c r="J24" i="24"/>
  <c r="D18" i="24"/>
  <c r="L22" i="24"/>
  <c r="J25" i="24"/>
  <c r="D31" i="24"/>
  <c r="H33" i="24"/>
  <c r="L20" i="24"/>
  <c r="F28" i="24"/>
  <c r="D21" i="24"/>
  <c r="L25" i="24"/>
  <c r="H28" i="24"/>
  <c r="H31" i="24"/>
  <c r="H34" i="24"/>
  <c r="L16" i="24"/>
  <c r="L18" i="24"/>
  <c r="J28" i="24"/>
  <c r="J31" i="24"/>
  <c r="J34" i="24"/>
  <c r="F34" i="24"/>
  <c r="D17" i="24"/>
  <c r="D19" i="24"/>
  <c r="L23" i="24"/>
  <c r="H29" i="24"/>
  <c r="J32" i="24"/>
  <c r="J35" i="24"/>
  <c r="F31" i="24"/>
  <c r="L19" i="24"/>
  <c r="L21" i="24"/>
  <c r="D24" i="24"/>
  <c r="L32" i="24"/>
  <c r="L35" i="24"/>
  <c r="D20" i="24"/>
  <c r="H30" i="24"/>
  <c r="F33" i="24"/>
  <c r="F20" i="24"/>
  <c r="L29" i="24"/>
  <c r="D33" i="24"/>
  <c r="F17" i="24"/>
  <c r="L34" i="24"/>
  <c r="H17" i="24"/>
  <c r="F22" i="24"/>
  <c r="H25" i="24"/>
  <c r="L31" i="24"/>
  <c r="F19" i="24"/>
  <c r="L28" i="24"/>
  <c r="D32" i="24"/>
  <c r="F35" i="24"/>
  <c r="D30" i="24"/>
  <c r="F30" i="24"/>
  <c r="D35" i="24"/>
  <c r="F24" i="24"/>
  <c r="D29" i="24"/>
  <c r="F32" i="24"/>
  <c r="H35" i="24"/>
  <c r="F25" i="24"/>
  <c r="H22" i="24"/>
  <c r="F16" i="24"/>
  <c r="H19" i="24"/>
  <c r="J22" i="24"/>
  <c r="L33" i="24"/>
  <c r="H16" i="24"/>
  <c r="E24" i="75" l="1"/>
  <c r="I24" i="75"/>
  <c r="I24" i="52"/>
  <c r="G24" i="52"/>
  <c r="E24" i="52"/>
  <c r="G24" i="75"/>
  <c r="D26" i="24"/>
  <c r="H36" i="24"/>
  <c r="J26" i="24"/>
  <c r="D36" i="24"/>
  <c r="L26" i="24"/>
  <c r="F36" i="24"/>
  <c r="J36" i="24"/>
  <c r="L36" i="24"/>
  <c r="F26" i="24"/>
  <c r="H26" i="24"/>
</calcChain>
</file>

<file path=xl/sharedStrings.xml><?xml version="1.0" encoding="utf-8"?>
<sst xmlns="http://schemas.openxmlformats.org/spreadsheetml/2006/main" count="413" uniqueCount="228">
  <si>
    <t>Najveći kupci</t>
  </si>
  <si>
    <t>Ukupno</t>
  </si>
  <si>
    <t>-</t>
  </si>
  <si>
    <t>61 - 90</t>
  </si>
  <si>
    <t>&gt; 90</t>
  </si>
  <si>
    <t>Najveći dobavljači</t>
  </si>
  <si>
    <t>Vrsta zaliha
(glavne skupine)</t>
  </si>
  <si>
    <t>1 - 90</t>
  </si>
  <si>
    <t>91 - 180</t>
  </si>
  <si>
    <t>181 - 360</t>
  </si>
  <si>
    <t>&gt; 360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</si>
  <si>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</si>
  <si>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</si>
  <si>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</si>
  <si>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</si>
  <si>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</si>
  <si>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</si>
  <si>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</si>
  <si>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</si>
  <si>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</si>
  <si>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</si>
  <si>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</si>
  <si>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</si>
  <si>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</si>
  <si>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</si>
  <si>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</si>
  <si>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</si>
  <si>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</si>
  <si>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</si>
  <si>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</si>
  <si>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</si>
  <si>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</si>
  <si>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</si>
  <si>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</si>
  <si>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</si>
  <si>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</si>
  <si>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</si>
  <si>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</si>
  <si>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</si>
  <si>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</si>
  <si>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</si>
  <si>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</si>
  <si>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</si>
  <si>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</si>
  <si>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</si>
  <si>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</si>
  <si>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</si>
  <si>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</si>
  <si>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</si>
  <si>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</si>
  <si>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</si>
  <si>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</si>
  <si>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</si>
  <si>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</si>
  <si>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</si>
  <si>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</si>
  <si>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</si>
  <si>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</si>
  <si>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</si>
  <si>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</si>
  <si>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</si>
  <si>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</si>
  <si>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</si>
  <si>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</si>
  <si>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</si>
  <si>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</si>
  <si>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</si>
  <si>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</si>
  <si>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</si>
  <si>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</si>
  <si>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</si>
  <si>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</si>
  <si>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</si>
  <si>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</si>
  <si>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</si>
  <si>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</si>
  <si>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</si>
  <si>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</si>
  <si>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</si>
  <si>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</si>
  <si>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</si>
  <si>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</si>
  <si>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</si>
  <si>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</si>
  <si>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</si>
  <si>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Funkcija</t>
  </si>
  <si>
    <t>Stručna sprema</t>
  </si>
  <si>
    <t>Porezna stopa</t>
  </si>
  <si>
    <t>Potraživanje / Ugovor
/ Vrsta zaliha</t>
  </si>
  <si>
    <t>Datum
dospijeća</t>
  </si>
  <si>
    <t>Kredit poslovne banke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</si>
  <si>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</si>
  <si>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</si>
  <si>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</si>
  <si>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</si>
  <si>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</si>
  <si>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</si>
  <si>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</si>
  <si>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</si>
  <si>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</si>
  <si>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</si>
  <si>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</si>
  <si>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</si>
  <si>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</si>
  <si>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</si>
  <si>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</si>
  <si>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</si>
  <si>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</si>
  <si>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</si>
  <si>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</si>
  <si>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</si>
  <si>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</si>
  <si>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</si>
  <si>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</si>
  <si>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</si>
  <si>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</si>
  <si>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</si>
  <si>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</si>
  <si>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</si>
  <si>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</si>
  <si>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</si>
  <si>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</si>
  <si>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</si>
  <si>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</si>
  <si>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</si>
  <si>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</si>
  <si>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</si>
  <si>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Mjesto</t>
  </si>
  <si>
    <t>Grant</t>
  </si>
  <si>
    <t>da</t>
  </si>
  <si>
    <t>ne</t>
  </si>
  <si>
    <t>djelomično</t>
  </si>
  <si>
    <t>Struktura prihoda</t>
  </si>
  <si>
    <t>Opis osnove za realizirani zalog</t>
  </si>
  <si>
    <t>Tablice klijenta-godišnje praćenje</t>
  </si>
  <si>
    <t>Imate li tržišno prepoznate brandove i/ili pružate specifične usluge koje su prihvaćene na tržištu?</t>
  </si>
  <si>
    <t>Poslovno iskustvo i poznavanje tržišta: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</si>
  <si>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</si>
  <si>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</si>
  <si>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</si>
  <si>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</si>
  <si>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</si>
  <si>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</si>
  <si>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</si>
  <si>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</si>
  <si>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</si>
  <si>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</si>
  <si>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</si>
  <si>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</si>
  <si>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</si>
  <si>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</si>
  <si>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</si>
  <si>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Dospjele obveze
EUR</t>
  </si>
  <si>
    <t>Instrumenti osiguranja 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</si>
  <si>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</si>
  <si>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</si>
  <si>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</si>
  <si>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</si>
  <si>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t>&lt;odabrati izvor&gt;</t>
  </si>
  <si>
    <t>Početak otplate (datum)</t>
  </si>
  <si>
    <t>Ugovoreni iznos EUR</t>
  </si>
  <si>
    <t>1 - 30</t>
  </si>
  <si>
    <t>31 - 60</t>
  </si>
  <si>
    <t>Starost dospjelih potraživanja po danima</t>
  </si>
  <si>
    <t>Naziv poslovnog subjekta:</t>
  </si>
  <si>
    <t>OIB: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</si>
  <si>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</si>
  <si>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</si>
  <si>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t>Tablice klijenta-izravno i PB-JLPRS</t>
  </si>
  <si>
    <t>Tablice klijenta-izravno i PB-EU projekti-JLPRS</t>
  </si>
  <si>
    <t>Anuiteti</t>
  </si>
  <si>
    <t>Poseban plan</t>
  </si>
  <si>
    <r>
      <t xml:space="preserve">Obveze prema dobavljačima </t>
    </r>
    <r>
      <rPr>
        <sz val="9"/>
        <color theme="1"/>
        <rFont val="Arial"/>
        <family val="2"/>
      </rPr>
      <t>- iznosi u EUR</t>
    </r>
  </si>
  <si>
    <r>
      <t>Kratkoročna zaduženost</t>
    </r>
    <r>
      <rPr>
        <sz val="9"/>
        <color theme="1"/>
        <rFont val="Arial"/>
        <family val="2"/>
      </rPr>
      <t xml:space="preserve"> (rok otplate do 1 godine)</t>
    </r>
  </si>
  <si>
    <r>
      <t>Dugoročna zaduženost</t>
    </r>
    <r>
      <rPr>
        <sz val="9"/>
        <color theme="1"/>
        <rFont val="Arial"/>
        <family val="2"/>
      </rPr>
      <t xml:space="preserve"> (rok otplate dulji od 1 godine)</t>
    </r>
  </si>
  <si>
    <r>
      <t xml:space="preserve">Prometi s kupcima </t>
    </r>
    <r>
      <rPr>
        <sz val="9"/>
        <color theme="1"/>
        <rFont val="Arial"/>
        <family val="2"/>
      </rPr>
      <t>- iznosi u EUR</t>
    </r>
  </si>
  <si>
    <t>KUPCI</t>
  </si>
  <si>
    <t>ZADUŽENOST</t>
  </si>
  <si>
    <t>ZALIHE</t>
  </si>
  <si>
    <t>PRIHODI</t>
  </si>
  <si>
    <t>OSTALI PODACI</t>
  </si>
  <si>
    <r>
      <t>Knjiga narudžbi</t>
    </r>
    <r>
      <rPr>
        <sz val="9"/>
        <color theme="1"/>
        <rFont val="Arial"/>
        <family val="2"/>
      </rPr>
      <t xml:space="preserve"> (ugovoreni poslovi, poslovi pred ugovaranjem i potencijalni poslovi)</t>
    </r>
  </si>
  <si>
    <t>DOBAVLJAČI</t>
  </si>
  <si>
    <r>
      <rPr>
        <b/>
        <sz val="9"/>
        <color theme="1"/>
        <rFont val="Arial"/>
        <family val="2"/>
      </rPr>
      <t>Prometi s dobavljačima</t>
    </r>
    <r>
      <rPr>
        <sz val="9"/>
        <color theme="1"/>
        <rFont val="Arial"/>
        <family val="2"/>
      </rPr>
      <t xml:space="preserve"> - iznosi u EUR</t>
    </r>
  </si>
  <si>
    <t>Nije primjenjivo</t>
  </si>
  <si>
    <t>Ostali prihodi po vrstama</t>
  </si>
  <si>
    <t>Redovni prihodi po vrstama</t>
  </si>
  <si>
    <t>dopuštenim emisijama) može prouzrokovati značajne troškove ili financijski gubitak?</t>
  </si>
  <si>
    <t xml:space="preserve">Ocjenjujete li da vam EU regulativa povezana s tranzicijom na gospodarstvo s niskim udjelom ugljika (zabrane o </t>
  </si>
  <si>
    <t>popunjava se za zahtjeve iznad 200.000 EUR u stranoj valuti</t>
  </si>
  <si>
    <t>Opis pozicije</t>
  </si>
  <si>
    <t>Valute i iznosi po valutama</t>
  </si>
  <si>
    <t>1. Devizni priljevi i priljevi u eurima koji su valutno indeksirani</t>
  </si>
  <si>
    <t>2. Devizni odljevi i odljevi u eurima koji su valutno indeksirani</t>
  </si>
  <si>
    <t>4. Iznos kratkoročnih deviznih obveza i obveza uz valutnu klauzulu osiguranih založnim deviznim depozitom u istoj valuti u kojoj je odobren plasman</t>
  </si>
  <si>
    <r>
      <t xml:space="preserve">3. Devizni odljevi i odljevi u eurima koji su valutno indeksirani, a koji se očekuju od sredstava HBOR-a </t>
    </r>
    <r>
      <rPr>
        <b/>
        <sz val="9"/>
        <color theme="1" tint="0.34998626667073579"/>
        <rFont val="Arial"/>
        <family val="2"/>
      </rPr>
      <t>(upisuje HBOR)</t>
    </r>
  </si>
  <si>
    <r>
      <t xml:space="preserve">5. Usklađenost devizne pozicije </t>
    </r>
    <r>
      <rPr>
        <sz val="9"/>
        <color theme="1"/>
        <rFont val="Arial"/>
        <family val="2"/>
      </rPr>
      <t>(1/(2+3- 4))</t>
    </r>
  </si>
  <si>
    <r>
      <rPr>
        <b/>
        <sz val="9"/>
        <color theme="1" tint="0.34998626667073579"/>
        <rFont val="Arial"/>
        <family val="2"/>
      </rPr>
      <t xml:space="preserve">Devizni priljevi </t>
    </r>
    <r>
      <rPr>
        <sz val="9"/>
        <color theme="1" tint="0.34998626667073579"/>
        <rFont val="Arial"/>
        <family val="2"/>
      </rPr>
      <t xml:space="preserve">uključuju planirane priljeve u tekućoj godini što podrazumijeva:
• priljeve od potraživanja od stranih kupaca;
• priljeve uz valutnu klauzulu od domaćih kupaca;
• priljeve od budućih deviznih prihoda i prihoda uz valutnu klauzulu;
• priljeve od avansa u devizama;
• ostale planirane priljeve u tekućoj godini u devizama i uz deviznu klauzulu.
</t>
    </r>
    <r>
      <rPr>
        <b/>
        <sz val="9"/>
        <color theme="1" tint="0.34998626667073579"/>
        <rFont val="Arial"/>
        <family val="2"/>
      </rPr>
      <t xml:space="preserve">Devizni odljevi </t>
    </r>
    <r>
      <rPr>
        <sz val="9"/>
        <color theme="1" tint="0.34998626667073579"/>
        <rFont val="Arial"/>
        <family val="2"/>
      </rPr>
      <t xml:space="preserve">uključuju planirane odljeve u tekućoj godini što podrazumijeva:
• odljeve temeljem obveza za kratkoročne devizne kredite i kredite uz valutnu klauzulu (obveze za glavnicu i kamate);
• odljeve temeljem obveza prema leasing kućama (visina leasing obroka bez PDV-a);
• odljeve prema inozemnim dobavljačima i domaćim dobavljačima uz valutnu klauzulu;
• ostale planirane devizne odljeve i odljeve uz valutnu klauzulu.
Temelj za unos navedenih stavki je </t>
    </r>
    <r>
      <rPr>
        <b/>
        <sz val="9"/>
        <color theme="1" tint="0.34998626667073579"/>
        <rFont val="Arial"/>
        <family val="2"/>
      </rPr>
      <t>Bilanca</t>
    </r>
    <r>
      <rPr>
        <sz val="9"/>
        <color theme="1" tint="0.34998626667073579"/>
        <rFont val="Arial"/>
        <family val="2"/>
      </rPr>
      <t xml:space="preserve"> prethodnog obračunskog razdoblja. Međutim, u iznos planiranih deviznih odljeva potrebno je uključiti i odljeve u tekućoj godini temeljem novih planiranih kratkoročnih deviznih kredita i kredita uz valutnu klauzulu te dio obveza po dugoročnim deviznim kreditima i kreditima uz valutnu klauzulu koje dospijevaju u tekućoj godini. Planirane odljeve u tekućoj godini temeljem novih kredita čija se realizacija očekuje putem HBOR-a, potrebno je isključiti iz predmetne stavke.
</t>
    </r>
    <r>
      <rPr>
        <b/>
        <sz val="9"/>
        <color theme="1" tint="0.34998626667073579"/>
        <rFont val="Arial"/>
        <family val="2"/>
      </rPr>
      <t>Iznos kratkoročnih deviznih obveza i obveza uz valutnu klauzulu osiguranih založnim deviznim depozitom u istoj valuti u kojoj je odobren plasman</t>
    </r>
    <r>
      <rPr>
        <sz val="9"/>
        <color theme="1" tint="0.34998626667073579"/>
        <rFont val="Arial"/>
        <family val="2"/>
      </rPr>
      <t>: 
Potrebno je upisati samo dio kratkoročnih obveza (kratkoročne obveze podrazumijevaju kratkoročne devizne obveze ili  dio dugoročnih deviznih obveza koji dospijeva u tekućoj godini) koji je upotpunosti (u 100 %-tnom iznosu) pokriven ročno usklađenim založenim deviznim depozitom u istoj valuti. U slučaju da je samo dio obveza osiguran predmetnim depozitom, potrebno je upisati samo iznos osiguranog dijela obveze.</t>
    </r>
  </si>
  <si>
    <t>VIKR OBRAZAC</t>
  </si>
  <si>
    <t>povijesna godina</t>
  </si>
  <si>
    <t>prethodna godina</t>
  </si>
  <si>
    <t>Stanje potraživanja na datum izvještaja</t>
  </si>
  <si>
    <t>tekuća godina do datuma izvještaja</t>
  </si>
  <si>
    <r>
      <t>Stanja potraživanja prema kupcima</t>
    </r>
    <r>
      <rPr>
        <sz val="9"/>
        <color theme="1"/>
        <rFont val="Arial"/>
        <family val="2"/>
      </rPr>
      <t xml:space="preserve"> - iznosi u EUR</t>
    </r>
  </si>
  <si>
    <t xml:space="preserve"> </t>
  </si>
  <si>
    <t>Stanje glavnice</t>
  </si>
  <si>
    <t>Stanje glavnice
na datum izvještaja</t>
  </si>
  <si>
    <t>Otplata glavnice i kamate po godinama u EUR</t>
  </si>
  <si>
    <t>glavnica</t>
  </si>
  <si>
    <t xml:space="preserve">kamata </t>
  </si>
  <si>
    <t>Stanje na datum izvještaja</t>
  </si>
  <si>
    <t>Obveze po otvorenim akreditivima, izdanim garancijama i operativnom leasingu u EUR</t>
  </si>
  <si>
    <t>Dospjele 
obveze</t>
  </si>
  <si>
    <t>Potencijalne obveze po danim jamstvima i sudužništva u EUR</t>
  </si>
  <si>
    <t>Pregled vrsta, stanja i starosti zaliha u EUR</t>
  </si>
  <si>
    <t>Stanje zaliha</t>
  </si>
  <si>
    <t>Stanje na
datum izvještaja</t>
  </si>
  <si>
    <t>Starost zaliha po danima</t>
  </si>
  <si>
    <t>Sadašnja tržišna vrijednost</t>
  </si>
  <si>
    <t>Pregled potraživanja, ugovora i zaliha koja su pod zalogom u EUR</t>
  </si>
  <si>
    <t>Vrijednost na datum izvještaja</t>
  </si>
  <si>
    <t>Iznos zaloga</t>
  </si>
  <si>
    <t>iskazati prihode u po vrstama prihoda (npr. po asortimanu, vrsti usluge, nositelju prihoda…)</t>
  </si>
  <si>
    <t>iznosi u EUR</t>
  </si>
  <si>
    <t>Obrazac za utvrđivanje usklađenosti devizne pozicije za godinu:</t>
  </si>
  <si>
    <t>Stanje obveza na datum izvještaja</t>
  </si>
  <si>
    <t>Starost dospjelih obveza po danima</t>
  </si>
  <si>
    <r>
      <t>Pregled kreditne zaduženosti</t>
    </r>
    <r>
      <rPr>
        <b/>
        <sz val="9"/>
        <color theme="1"/>
        <rFont val="Arial"/>
        <family val="2"/>
        <charset val="238"/>
      </rPr>
      <t xml:space="preserve"> u EUR </t>
    </r>
    <r>
      <rPr>
        <sz val="9"/>
        <color theme="1"/>
        <rFont val="Arial"/>
        <family val="2"/>
        <charset val="238"/>
      </rPr>
      <t>(</t>
    </r>
    <r>
      <rPr>
        <sz val="9"/>
        <color theme="1"/>
        <rFont val="Arial"/>
        <family val="2"/>
      </rPr>
      <t>financijske institucije, zajmovi od trgovačkih društava, fizičkih osoba i ostalo)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</si>
</sst>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/"/>
  </numFmts>
  <fonts count="25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sz val="9"/>
      <color theme="1" tint="0.3499862666707357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rgb="FFC00000"/>
      <name val="Arial"/>
      <family val="2"/>
    </font>
    <font>
      <sz val="9"/>
      <color theme="0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3" borderId="1" applyNumberFormat="0" applyFont="0" applyAlignment="0" applyProtection="0"/>
    <xf numFmtId="0" fontId="13" fillId="0" borderId="0"/>
    <xf numFmtId="0" fontId="6" fillId="0" borderId="0"/>
    <xf numFmtId="0" fontId="13" fillId="0" borderId="0"/>
  </cellStyleXfs>
  <cellXfs count="284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8" fillId="0" borderId="0" xfId="0" applyFont="1"/>
    <xf numFmtId="0" fontId="9" fillId="0" borderId="0" xfId="0" applyFont="1" applyAlignment="1" applyProtection="1">
      <alignment vertical="center"/>
      <protection hidden="1"/>
    </xf>
    <xf numFmtId="9" fontId="0" fillId="0" borderId="0" xfId="0" applyNumberFormat="1"/>
    <xf numFmtId="0" fontId="14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left" vertical="center"/>
      <protection hidden="1"/>
    </xf>
    <xf numFmtId="0" fontId="3" fillId="0" borderId="0" xfId="0" applyFont="1"/>
    <xf numFmtId="0" fontId="5" fillId="0" borderId="0" xfId="0" applyFont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1" fillId="0" borderId="0" xfId="0" applyFont="1"/>
    <xf numFmtId="0" fontId="17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164" fontId="11" fillId="0" borderId="18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 wrapText="1"/>
    </xf>
    <xf numFmtId="0" fontId="11" fillId="3" borderId="2" xfId="3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4" fontId="11" fillId="0" borderId="2" xfId="0" applyNumberFormat="1" applyFont="1" applyBorder="1" applyAlignment="1" applyProtection="1">
      <alignment horizontal="right" vertical="center"/>
      <protection locked="0"/>
    </xf>
    <xf numFmtId="9" fontId="11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4" fontId="10" fillId="2" borderId="2" xfId="0" applyNumberFormat="1" applyFont="1" applyFill="1" applyBorder="1" applyAlignment="1">
      <alignment horizontal="right" vertical="center"/>
    </xf>
    <xf numFmtId="9" fontId="10" fillId="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" fontId="11" fillId="2" borderId="2" xfId="0" applyNumberFormat="1" applyFont="1" applyFill="1" applyBorder="1" applyAlignment="1">
      <alignment horizontal="right" vertical="center"/>
    </xf>
    <xf numFmtId="0" fontId="10" fillId="0" borderId="0" xfId="0" quotePrefix="1" applyFont="1"/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164" fontId="11" fillId="0" borderId="18" xfId="0" applyNumberFormat="1" applyFont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0" borderId="2" xfId="0" applyFont="1" applyBorder="1" applyAlignment="1" applyProtection="1">
      <alignment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4" fontId="11" fillId="0" borderId="2" xfId="0" applyNumberFormat="1" applyFont="1" applyBorder="1" applyAlignment="1" applyProtection="1">
      <alignment horizontal="right" vertical="center" wrapText="1"/>
      <protection locked="0"/>
    </xf>
    <xf numFmtId="4" fontId="11" fillId="3" borderId="2" xfId="3" applyNumberFormat="1" applyFont="1" applyBorder="1" applyAlignment="1" applyProtection="1">
      <alignment horizontal="right" vertical="center" wrapText="1"/>
      <protection locked="0"/>
    </xf>
    <xf numFmtId="4" fontId="11" fillId="3" borderId="2" xfId="3" applyNumberFormat="1" applyFont="1" applyBorder="1" applyAlignment="1" applyProtection="1">
      <alignment vertical="center" wrapText="1"/>
      <protection locked="0"/>
    </xf>
    <xf numFmtId="4" fontId="11" fillId="0" borderId="2" xfId="0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0" fontId="10" fillId="0" borderId="0" xfId="0" quotePrefix="1" applyFont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4" fontId="11" fillId="0" borderId="6" xfId="3" applyNumberFormat="1" applyFont="1" applyFill="1" applyBorder="1" applyAlignment="1" applyProtection="1">
      <alignment vertical="center" wrapText="1"/>
      <protection locked="0"/>
    </xf>
    <xf numFmtId="4" fontId="11" fillId="0" borderId="6" xfId="0" applyNumberFormat="1" applyFont="1" applyBorder="1" applyAlignment="1" applyProtection="1">
      <alignment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3" borderId="11" xfId="3" applyFont="1" applyBorder="1" applyAlignment="1" applyProtection="1">
      <alignment horizontal="left" vertical="center" wrapText="1"/>
      <protection locked="0"/>
    </xf>
    <xf numFmtId="4" fontId="11" fillId="3" borderId="2" xfId="3" applyNumberFormat="1" applyFont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10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quotePrefix="1" applyFont="1" applyBorder="1" applyAlignment="1" applyProtection="1">
      <alignment horizontal="left" vertical="center" wrapText="1"/>
      <protection locked="0"/>
    </xf>
    <xf numFmtId="0" fontId="11" fillId="0" borderId="9" xfId="0" applyFont="1" applyBorder="1"/>
    <xf numFmtId="0" fontId="18" fillId="0" borderId="0" xfId="0" applyFont="1" applyAlignment="1">
      <alignment vertical="center"/>
    </xf>
    <xf numFmtId="0" fontId="17" fillId="2" borderId="3" xfId="0" applyFont="1" applyFill="1" applyBorder="1" applyAlignment="1">
      <alignment vertical="center"/>
    </xf>
    <xf numFmtId="0" fontId="11" fillId="2" borderId="4" xfId="0" applyFont="1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11" fillId="2" borderId="0" xfId="0" applyFont="1" applyFill="1"/>
    <xf numFmtId="0" fontId="11" fillId="2" borderId="7" xfId="0" applyFont="1" applyFill="1" applyBorder="1"/>
    <xf numFmtId="0" fontId="17" fillId="2" borderId="8" xfId="0" applyFont="1" applyFill="1" applyBorder="1" applyAlignment="1">
      <alignment horizontal="left" vertical="center"/>
    </xf>
    <xf numFmtId="0" fontId="11" fillId="2" borderId="3" xfId="0" applyFont="1" applyFill="1" applyBorder="1"/>
    <xf numFmtId="0" fontId="11" fillId="0" borderId="2" xfId="0" applyFont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21" fillId="0" borderId="0" xfId="2" applyFont="1" applyFill="1" applyAlignment="1" applyProtection="1">
      <alignment horizontal="center"/>
    </xf>
    <xf numFmtId="0" fontId="18" fillId="0" borderId="0" xfId="0" applyFont="1" applyAlignment="1">
      <alignment horizontal="center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8" fillId="2" borderId="4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49" fontId="11" fillId="2" borderId="0" xfId="0" applyNumberFormat="1" applyFont="1" applyFill="1" applyAlignment="1">
      <alignment vertical="center"/>
    </xf>
    <xf numFmtId="49" fontId="11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4" fontId="11" fillId="0" borderId="2" xfId="0" applyNumberFormat="1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0" fillId="0" borderId="9" xfId="0" applyFont="1" applyBorder="1" applyAlignment="1" applyProtection="1">
      <alignment horizontal="right"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justify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18" fontId="22" fillId="0" borderId="0" xfId="0" applyNumberFormat="1" applyFont="1" applyAlignment="1" applyProtection="1">
      <alignment horizontal="justify" vertical="center"/>
      <protection hidden="1"/>
    </xf>
    <xf numFmtId="0" fontId="10" fillId="3" borderId="2" xfId="3" applyFont="1" applyBorder="1" applyAlignment="1" applyProtection="1">
      <alignment horizontal="right" vertical="center" wrapText="1"/>
      <protection locked="0" hidden="1"/>
    </xf>
    <xf numFmtId="18" fontId="22" fillId="0" borderId="0" xfId="0" applyNumberFormat="1" applyFont="1" applyAlignment="1" applyProtection="1">
      <alignment horizontal="justify" vertical="center" wrapText="1"/>
      <protection hidden="1"/>
    </xf>
    <xf numFmtId="0" fontId="10" fillId="2" borderId="2" xfId="0" applyFont="1" applyFill="1" applyBorder="1" applyAlignment="1" applyProtection="1">
      <alignment horizontal="left" vertical="center" wrapText="1"/>
      <protection hidden="1"/>
    </xf>
    <xf numFmtId="4" fontId="10" fillId="2" borderId="2" xfId="0" applyNumberFormat="1" applyFont="1" applyFill="1" applyBorder="1" applyAlignment="1" applyProtection="1">
      <alignment horizontal="right" vertical="center"/>
      <protection hidden="1"/>
    </xf>
    <xf numFmtId="18" fontId="22" fillId="0" borderId="0" xfId="0" applyNumberFormat="1" applyFont="1" applyAlignment="1" applyProtection="1">
      <alignment vertical="center" wrapText="1"/>
      <protection hidden="1"/>
    </xf>
    <xf numFmtId="0" fontId="18" fillId="0" borderId="9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4" fontId="11" fillId="0" borderId="15" xfId="0" applyNumberFormat="1" applyFont="1" applyBorder="1" applyAlignment="1" applyProtection="1">
      <alignment horizontal="right" vertical="center"/>
      <protection locked="0"/>
    </xf>
    <xf numFmtId="9" fontId="11" fillId="2" borderId="15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0" fillId="0" borderId="9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left" vertical="center" wrapText="1"/>
    </xf>
    <xf numFmtId="14" fontId="10" fillId="2" borderId="10" xfId="0" applyNumberFormat="1" applyFont="1" applyFill="1" applyBorder="1" applyAlignment="1">
      <alignment horizontal="left" vertical="center" wrapText="1"/>
    </xf>
    <xf numFmtId="0" fontId="11" fillId="0" borderId="3" xfId="3" applyFont="1" applyFill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164" fontId="10" fillId="2" borderId="14" xfId="0" applyNumberFormat="1" applyFont="1" applyFill="1" applyBorder="1" applyAlignment="1">
      <alignment horizontal="center" vertical="center" wrapText="1"/>
    </xf>
    <xf numFmtId="164" fontId="10" fillId="2" borderId="16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15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10" fontId="10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4" fontId="18" fillId="2" borderId="14" xfId="0" applyNumberFormat="1" applyFont="1" applyFill="1" applyBorder="1" applyAlignment="1">
      <alignment horizontal="center" vertical="center" wrapText="1"/>
    </xf>
    <xf numFmtId="164" fontId="18" fillId="2" borderId="16" xfId="0" applyNumberFormat="1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4" fontId="10" fillId="2" borderId="11" xfId="0" applyNumberFormat="1" applyFont="1" applyFill="1" applyBorder="1" applyAlignment="1">
      <alignment horizontal="center" vertical="center" wrapText="1"/>
    </xf>
    <xf numFmtId="4" fontId="10" fillId="2" borderId="13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4" fontId="10" fillId="2" borderId="2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3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9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vertical="top" wrapText="1"/>
      <protection locked="0"/>
    </xf>
    <xf numFmtId="0" fontId="10" fillId="2" borderId="14" xfId="0" quotePrefix="1" applyFont="1" applyFill="1" applyBorder="1" applyAlignment="1">
      <alignment horizontal="center" vertical="center" wrapText="1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0" fillId="2" borderId="14" xfId="0" quotePrefix="1" applyFont="1" applyFill="1" applyBorder="1" applyAlignment="1">
      <alignment horizontal="center" vertical="center"/>
    </xf>
    <xf numFmtId="0" fontId="10" fillId="2" borderId="15" xfId="0" quotePrefix="1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0" fillId="2" borderId="3" xfId="0" quotePrefix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2" xfId="0" applyFont="1" applyFill="1" applyBorder="1" applyAlignment="1" applyProtection="1">
      <alignment vertical="center"/>
      <protection hidden="1"/>
    </xf>
    <xf numFmtId="4" fontId="11" fillId="0" borderId="2" xfId="0" applyNumberFormat="1" applyFont="1" applyBorder="1" applyAlignment="1" applyProtection="1">
      <alignment horizontal="right" vertical="center"/>
      <protection locked="0" hidden="1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4" fontId="11" fillId="2" borderId="2" xfId="0" applyNumberFormat="1" applyFont="1" applyFill="1" applyBorder="1" applyAlignment="1" applyProtection="1">
      <alignment horizontal="right" vertical="center"/>
      <protection hidden="1"/>
    </xf>
    <xf numFmtId="4" fontId="11" fillId="0" borderId="2" xfId="0" applyNumberFormat="1" applyFont="1" applyBorder="1" applyAlignment="1" applyProtection="1">
      <alignment horizontal="right" vertical="center"/>
      <protection hidden="1"/>
    </xf>
    <xf numFmtId="0" fontId="16" fillId="0" borderId="3" xfId="3" applyFont="1" applyFill="1" applyBorder="1" applyAlignment="1" applyProtection="1">
      <alignment vertical="top" wrapText="1"/>
      <protection hidden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</cellXfs>
  <cellStyles count="7">
    <cellStyle name="Hyperlink" xfId="2" builtinId="8"/>
    <cellStyle name="Normal" xfId="0" builtinId="0"/>
    <cellStyle name="Normal 2" xfId="4" xr:uid="{5B4F6371-EA79-4A3F-BE37-A3AF2D973C05}"/>
    <cellStyle name="Normal 2 2" xfId="5" xr:uid="{AA800793-4E04-4464-937A-DFDCAA3251E5}"/>
    <cellStyle name="Normal 7" xfId="6" xr:uid="{9F6E9B23-8ECF-4DE3-B17C-7B679E533EAC}"/>
    <cellStyle name="Note" xfId="3" builtinId="10"/>
    <cellStyle name="Percent 12" xfId="1" xr:uid="{856C75FB-4931-4F89-9E45-4C92A4CCA0D8}"/>
  </cellStyles>
  <dxfs count="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12700</xdr:rowOff>
        </xdr:from>
        <xdr:to>
          <xdr:col>2</xdr:col>
          <xdr:colOff>114300</xdr:colOff>
          <xdr:row>15</xdr:row>
          <xdr:rowOff>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5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12700</xdr:rowOff>
        </xdr:from>
        <xdr:to>
          <xdr:col>2</xdr:col>
          <xdr:colOff>114300</xdr:colOff>
          <xdr:row>16</xdr:row>
          <xdr:rowOff>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5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12700</xdr:rowOff>
        </xdr:from>
        <xdr:to>
          <xdr:col>2</xdr:col>
          <xdr:colOff>114300</xdr:colOff>
          <xdr:row>17</xdr:row>
          <xdr:rowOff>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5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12700</xdr:rowOff>
        </xdr:from>
        <xdr:to>
          <xdr:col>2</xdr:col>
          <xdr:colOff>114300</xdr:colOff>
          <xdr:row>28</xdr:row>
          <xdr:rowOff>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5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12700</xdr:rowOff>
        </xdr:from>
        <xdr:to>
          <xdr:col>2</xdr:col>
          <xdr:colOff>114300</xdr:colOff>
          <xdr:row>43</xdr:row>
          <xdr:rowOff>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5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55</xdr:row>
          <xdr:rowOff>12700</xdr:rowOff>
        </xdr:from>
        <xdr:to>
          <xdr:col>2</xdr:col>
          <xdr:colOff>114300</xdr:colOff>
          <xdr:row>56</xdr:row>
          <xdr:rowOff>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5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12700</xdr:rowOff>
        </xdr:from>
        <xdr:to>
          <xdr:col>2</xdr:col>
          <xdr:colOff>114300</xdr:colOff>
          <xdr:row>57</xdr:row>
          <xdr:rowOff>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5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12700</xdr:rowOff>
        </xdr:from>
        <xdr:to>
          <xdr:col>2</xdr:col>
          <xdr:colOff>114300</xdr:colOff>
          <xdr:row>58</xdr:row>
          <xdr:rowOff>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5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70</xdr:row>
          <xdr:rowOff>12700</xdr:rowOff>
        </xdr:from>
        <xdr:to>
          <xdr:col>2</xdr:col>
          <xdr:colOff>114300</xdr:colOff>
          <xdr:row>71</xdr:row>
          <xdr:rowOff>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5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12700</xdr:rowOff>
        </xdr:from>
        <xdr:to>
          <xdr:col>2</xdr:col>
          <xdr:colOff>114300</xdr:colOff>
          <xdr:row>72</xdr:row>
          <xdr:rowOff>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5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84</xdr:row>
          <xdr:rowOff>12700</xdr:rowOff>
        </xdr:from>
        <xdr:to>
          <xdr:col>2</xdr:col>
          <xdr:colOff>114300</xdr:colOff>
          <xdr:row>85</xdr:row>
          <xdr:rowOff>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5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12700</xdr:rowOff>
        </xdr:from>
        <xdr:to>
          <xdr:col>2</xdr:col>
          <xdr:colOff>114300</xdr:colOff>
          <xdr:row>86</xdr:row>
          <xdr:rowOff>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5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97</xdr:row>
          <xdr:rowOff>12700</xdr:rowOff>
        </xdr:from>
        <xdr:to>
          <xdr:col>2</xdr:col>
          <xdr:colOff>114300</xdr:colOff>
          <xdr:row>98</xdr:row>
          <xdr:rowOff>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5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12700</xdr:rowOff>
        </xdr:from>
        <xdr:to>
          <xdr:col>2</xdr:col>
          <xdr:colOff>114300</xdr:colOff>
          <xdr:row>29</xdr:row>
          <xdr:rowOff>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5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12700</xdr:rowOff>
        </xdr:from>
        <xdr:to>
          <xdr:col>2</xdr:col>
          <xdr:colOff>114300</xdr:colOff>
          <xdr:row>44</xdr:row>
          <xdr:rowOff>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5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12700</xdr:rowOff>
        </xdr:from>
        <xdr:to>
          <xdr:col>2</xdr:col>
          <xdr:colOff>114300</xdr:colOff>
          <xdr:row>99</xdr:row>
          <xdr:rowOff>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5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12700</xdr:rowOff>
        </xdr:from>
        <xdr:to>
          <xdr:col>2</xdr:col>
          <xdr:colOff>114300</xdr:colOff>
          <xdr:row>99</xdr:row>
          <xdr:rowOff>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5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4</xdr:col>
      <xdr:colOff>9767</xdr:colOff>
      <xdr:row>4</xdr:row>
      <xdr:rowOff>28575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12700</xdr:rowOff>
        </xdr:from>
        <xdr:to>
          <xdr:col>2</xdr:col>
          <xdr:colOff>114300</xdr:colOff>
          <xdr:row>16</xdr:row>
          <xdr:rowOff>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6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12700</xdr:rowOff>
        </xdr:from>
        <xdr:to>
          <xdr:col>2</xdr:col>
          <xdr:colOff>114300</xdr:colOff>
          <xdr:row>17</xdr:row>
          <xdr:rowOff>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6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12700</xdr:rowOff>
        </xdr:from>
        <xdr:to>
          <xdr:col>2</xdr:col>
          <xdr:colOff>114300</xdr:colOff>
          <xdr:row>30</xdr:row>
          <xdr:rowOff>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6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12700</xdr:rowOff>
        </xdr:from>
        <xdr:to>
          <xdr:col>2</xdr:col>
          <xdr:colOff>114300</xdr:colOff>
          <xdr:row>31</xdr:row>
          <xdr:rowOff>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6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12700</xdr:rowOff>
        </xdr:from>
        <xdr:to>
          <xdr:col>2</xdr:col>
          <xdr:colOff>114300</xdr:colOff>
          <xdr:row>44</xdr:row>
          <xdr:rowOff>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6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12700</xdr:rowOff>
        </xdr:from>
        <xdr:to>
          <xdr:col>2</xdr:col>
          <xdr:colOff>114300</xdr:colOff>
          <xdr:row>45</xdr:row>
          <xdr:rowOff>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6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12700</xdr:rowOff>
        </xdr:from>
        <xdr:to>
          <xdr:col>2</xdr:col>
          <xdr:colOff>114300</xdr:colOff>
          <xdr:row>15</xdr:row>
          <xdr:rowOff>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6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4</xdr:col>
      <xdr:colOff>9767</xdr:colOff>
      <xdr:row>4</xdr:row>
      <xdr:rowOff>28575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pageSetUpPr fitToPage="1"/>
  </sheetPr>
  <dimension ref="A1:X117"/>
  <sheetViews>
    <sheetView showGridLines="0" tabSelected="1" zoomScaleNormal="100" workbookViewId="0">
      <selection activeCell="B30" sqref="B30"/>
    </sheetView>
  </sheetViews>
  <sheetFormatPr defaultColWidth="0" defaultRowHeight="11.5" zeroHeight="1" x14ac:dyDescent="0.25"/>
  <cols>
    <col min="1" max="1" width="5" style="14" customWidth="1"/>
    <col min="2" max="2" width="31.7265625" style="14" customWidth="1"/>
    <col min="3" max="3" width="14.7265625" style="14" customWidth="1"/>
    <col min="4" max="4" width="16.08984375" style="14" customWidth="1"/>
    <col min="5" max="5" width="14.7265625" style="14" customWidth="1"/>
    <col min="6" max="6" width="16.90625" style="14" customWidth="1"/>
    <col min="7" max="7" width="14.7265625" style="14" customWidth="1"/>
    <col min="8" max="8" width="16.08984375" style="14" customWidth="1"/>
    <col min="9" max="12" width="14.7265625" style="14" customWidth="1"/>
    <col min="13" max="13" width="5" style="14" customWidth="1"/>
    <col min="14" max="16384" width="9.1796875" style="14" hidden="1"/>
  </cols>
  <sheetData>
    <row r="1" spans="1:24" x14ac:dyDescent="0.25">
      <c r="B1" s="15"/>
      <c r="C1" s="16"/>
      <c r="D1" s="16"/>
      <c r="E1" s="16"/>
      <c r="F1" s="17"/>
      <c r="G1" s="17"/>
    </row>
    <row r="2" spans="1:24" x14ac:dyDescent="0.25">
      <c r="B2" s="15"/>
      <c r="C2" s="16"/>
      <c r="D2" s="16"/>
      <c r="E2" s="16"/>
      <c r="F2" s="17"/>
      <c r="G2" s="17"/>
    </row>
    <row r="3" spans="1:24" x14ac:dyDescent="0.25">
      <c r="B3" s="15"/>
      <c r="C3" s="16"/>
      <c r="D3" s="16"/>
      <c r="E3" s="16"/>
      <c r="F3" s="17"/>
      <c r="G3" s="17"/>
    </row>
    <row r="4" spans="1:24" x14ac:dyDescent="0.25">
      <c r="B4" s="15"/>
      <c r="C4" s="16"/>
      <c r="D4" s="16"/>
      <c r="E4" s="16"/>
      <c r="F4" s="17"/>
      <c r="G4" s="17"/>
    </row>
    <row r="5" spans="1:24" x14ac:dyDescent="0.25">
      <c r="B5" s="18" t="s">
        <v>57</v>
      </c>
      <c r="C5" s="16"/>
      <c r="D5" s="16"/>
      <c r="E5" s="16"/>
      <c r="F5" s="17"/>
      <c r="G5" s="17"/>
    </row>
    <row r="6" spans="1:24" x14ac:dyDescent="0.25">
      <c r="B6" s="19" t="s">
        <v>164</v>
      </c>
      <c r="C6" s="16"/>
      <c r="D6" s="16"/>
      <c r="E6" s="16"/>
      <c r="F6" s="17"/>
      <c r="G6" s="17"/>
    </row>
    <row r="7" spans="1:24" ht="13" x14ac:dyDescent="0.25">
      <c r="B7" s="123"/>
      <c r="C7" s="16"/>
      <c r="D7" s="16"/>
      <c r="E7" s="16"/>
      <c r="F7" s="17"/>
      <c r="G7" s="17"/>
    </row>
    <row r="8" spans="1:24" x14ac:dyDescent="0.25">
      <c r="A8" s="20"/>
      <c r="B8" s="19" t="s">
        <v>165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4" ht="12.5" x14ac:dyDescent="0.25">
      <c r="B9" s="124"/>
      <c r="C9" s="16"/>
      <c r="D9" s="16"/>
      <c r="E9" s="16"/>
      <c r="F9" s="17"/>
      <c r="G9" s="17"/>
    </row>
    <row r="10" spans="1:24" x14ac:dyDescent="0.25">
      <c r="B10" s="21"/>
      <c r="C10" s="16"/>
      <c r="D10" s="16"/>
      <c r="E10" s="16"/>
      <c r="F10" s="17"/>
      <c r="G10" s="17"/>
    </row>
    <row r="11" spans="1:24" x14ac:dyDescent="0.25">
      <c r="B11" s="22" t="s">
        <v>176</v>
      </c>
      <c r="C11" s="23"/>
      <c r="D11" s="23"/>
      <c r="E11" s="23"/>
      <c r="F11" s="24"/>
      <c r="G11" s="24"/>
      <c r="H11" s="25"/>
      <c r="I11" s="25"/>
      <c r="J11" s="25"/>
      <c r="K11" s="25"/>
      <c r="L11" s="25"/>
    </row>
    <row r="12" spans="1:24" x14ac:dyDescent="0.25">
      <c r="B12" s="18"/>
      <c r="C12" s="16"/>
      <c r="D12" s="16"/>
      <c r="E12" s="16"/>
      <c r="F12" s="17"/>
    </row>
    <row r="13" spans="1:24" ht="12.5" x14ac:dyDescent="0.25">
      <c r="B13" s="15" t="s">
        <v>175</v>
      </c>
      <c r="C13" s="26" t="s">
        <v>51</v>
      </c>
      <c r="D13" s="125"/>
      <c r="E13" s="16"/>
      <c r="H13" s="26" t="s">
        <v>59</v>
      </c>
      <c r="I13" s="153"/>
      <c r="Q13" s="28"/>
      <c r="R13" s="28"/>
      <c r="U13" s="28"/>
      <c r="V13" s="28"/>
      <c r="W13" s="28"/>
      <c r="X13" s="28"/>
    </row>
    <row r="14" spans="1:24" ht="11.5" customHeight="1" x14ac:dyDescent="0.25">
      <c r="B14" s="176" t="s">
        <v>0</v>
      </c>
      <c r="C14" s="176" t="s">
        <v>49</v>
      </c>
      <c r="D14" s="146">
        <f ca="1">F14-1</f>
        <v>2023</v>
      </c>
      <c r="E14" s="159" t="s">
        <v>24</v>
      </c>
      <c r="F14" s="150">
        <f ca="1">YEAR(TODAY())-1</f>
        <v>2024</v>
      </c>
      <c r="G14" s="182" t="s">
        <v>24</v>
      </c>
      <c r="H14" s="151">
        <f ca="1">YEAR(TODAY())</f>
        <v>2025</v>
      </c>
      <c r="I14" s="174" t="s">
        <v>24</v>
      </c>
      <c r="Q14" s="28"/>
      <c r="R14" s="28"/>
      <c r="U14" s="28"/>
      <c r="V14" s="28"/>
      <c r="W14" s="28"/>
      <c r="X14" s="28"/>
    </row>
    <row r="15" spans="1:24" ht="23" x14ac:dyDescent="0.25">
      <c r="B15" s="177"/>
      <c r="C15" s="177"/>
      <c r="D15" s="146" t="s">
        <v>199</v>
      </c>
      <c r="E15" s="184"/>
      <c r="F15" s="152" t="s">
        <v>200</v>
      </c>
      <c r="G15" s="183"/>
      <c r="H15" s="152" t="s">
        <v>202</v>
      </c>
      <c r="I15" s="175"/>
      <c r="Q15" s="28"/>
      <c r="R15" s="28"/>
      <c r="T15" s="15"/>
      <c r="U15" s="28"/>
      <c r="V15" s="28"/>
      <c r="W15" s="28"/>
      <c r="X15" s="28"/>
    </row>
    <row r="16" spans="1:24" x14ac:dyDescent="0.25">
      <c r="B16" s="29"/>
      <c r="C16" s="30"/>
      <c r="D16" s="31"/>
      <c r="E16" s="32" t="str">
        <f t="shared" ref="E16:E23" si="0">IFERROR(D16/$D$24,"")</f>
        <v/>
      </c>
      <c r="F16" s="148"/>
      <c r="G16" s="149" t="str">
        <f t="shared" ref="G16:G23" si="1">IFERROR(F16/$F$24,"")</f>
        <v/>
      </c>
      <c r="H16" s="148"/>
      <c r="I16" s="149" t="str">
        <f t="shared" ref="I16:I23" si="2">IFERROR(H16/$H$24,"")</f>
        <v/>
      </c>
    </row>
    <row r="17" spans="2:24" x14ac:dyDescent="0.25">
      <c r="B17" s="33"/>
      <c r="C17" s="30"/>
      <c r="D17" s="31"/>
      <c r="E17" s="32" t="str">
        <f t="shared" si="0"/>
        <v/>
      </c>
      <c r="F17" s="31"/>
      <c r="G17" s="32" t="str">
        <f t="shared" si="1"/>
        <v/>
      </c>
      <c r="H17" s="31"/>
      <c r="I17" s="32" t="str">
        <f t="shared" si="2"/>
        <v/>
      </c>
    </row>
    <row r="18" spans="2:24" x14ac:dyDescent="0.25">
      <c r="B18" s="33"/>
      <c r="C18" s="30"/>
      <c r="D18" s="31"/>
      <c r="E18" s="32" t="str">
        <f t="shared" si="0"/>
        <v/>
      </c>
      <c r="F18" s="31"/>
      <c r="G18" s="32" t="str">
        <f t="shared" si="1"/>
        <v/>
      </c>
      <c r="H18" s="31"/>
      <c r="I18" s="32" t="str">
        <f t="shared" si="2"/>
        <v/>
      </c>
    </row>
    <row r="19" spans="2:24" x14ac:dyDescent="0.25">
      <c r="B19" s="33"/>
      <c r="C19" s="30"/>
      <c r="D19" s="31"/>
      <c r="E19" s="32" t="str">
        <f>IFERROR(D19/$D$24,"")</f>
        <v/>
      </c>
      <c r="F19" s="31"/>
      <c r="G19" s="32" t="str">
        <f t="shared" si="1"/>
        <v/>
      </c>
      <c r="H19" s="31"/>
      <c r="I19" s="32" t="str">
        <f t="shared" si="2"/>
        <v/>
      </c>
    </row>
    <row r="20" spans="2:24" x14ac:dyDescent="0.25">
      <c r="B20" s="33"/>
      <c r="C20" s="30"/>
      <c r="D20" s="31"/>
      <c r="E20" s="32" t="str">
        <f t="shared" si="0"/>
        <v/>
      </c>
      <c r="F20" s="31"/>
      <c r="G20" s="32" t="str">
        <f t="shared" si="1"/>
        <v/>
      </c>
      <c r="H20" s="31"/>
      <c r="I20" s="32" t="str">
        <f t="shared" si="2"/>
        <v/>
      </c>
    </row>
    <row r="21" spans="2:24" x14ac:dyDescent="0.25">
      <c r="B21" s="33"/>
      <c r="C21" s="30"/>
      <c r="D21" s="31"/>
      <c r="E21" s="32" t="str">
        <f t="shared" si="0"/>
        <v/>
      </c>
      <c r="F21" s="31"/>
      <c r="G21" s="32" t="str">
        <f t="shared" si="1"/>
        <v/>
      </c>
      <c r="H21" s="31"/>
      <c r="I21" s="32" t="str">
        <f t="shared" si="2"/>
        <v/>
      </c>
      <c r="Q21" s="34"/>
      <c r="R21" s="34"/>
      <c r="S21" s="34"/>
      <c r="T21" s="34"/>
      <c r="U21" s="34"/>
      <c r="V21" s="34"/>
    </row>
    <row r="22" spans="2:24" x14ac:dyDescent="0.25">
      <c r="B22" s="33"/>
      <c r="C22" s="30"/>
      <c r="D22" s="31"/>
      <c r="E22" s="32" t="str">
        <f t="shared" si="0"/>
        <v/>
      </c>
      <c r="F22" s="31"/>
      <c r="G22" s="32" t="str">
        <f t="shared" si="1"/>
        <v/>
      </c>
      <c r="H22" s="31"/>
      <c r="I22" s="32" t="str">
        <f t="shared" si="2"/>
        <v/>
      </c>
      <c r="Q22" s="34"/>
      <c r="R22" s="34"/>
      <c r="S22" s="34"/>
      <c r="T22" s="34"/>
      <c r="U22" s="34"/>
      <c r="V22" s="34"/>
    </row>
    <row r="23" spans="2:24" x14ac:dyDescent="0.25">
      <c r="B23" s="35" t="s">
        <v>50</v>
      </c>
      <c r="C23" s="36" t="s">
        <v>2</v>
      </c>
      <c r="D23" s="31"/>
      <c r="E23" s="32" t="str">
        <f t="shared" si="0"/>
        <v/>
      </c>
      <c r="F23" s="31"/>
      <c r="G23" s="32" t="str">
        <f t="shared" si="1"/>
        <v/>
      </c>
      <c r="H23" s="31"/>
      <c r="I23" s="32" t="str">
        <f t="shared" si="2"/>
        <v/>
      </c>
      <c r="Q23" s="34"/>
      <c r="R23" s="34"/>
      <c r="S23" s="34"/>
      <c r="T23" s="34"/>
      <c r="U23" s="34"/>
      <c r="V23" s="34"/>
    </row>
    <row r="24" spans="2:24" x14ac:dyDescent="0.25">
      <c r="B24" s="37" t="s">
        <v>1</v>
      </c>
      <c r="C24" s="10" t="s">
        <v>2</v>
      </c>
      <c r="D24" s="38">
        <f t="shared" ref="D24:I24" si="3">SUM(D16:D23)</f>
        <v>0</v>
      </c>
      <c r="E24" s="39">
        <f t="shared" si="3"/>
        <v>0</v>
      </c>
      <c r="F24" s="38">
        <f t="shared" si="3"/>
        <v>0</v>
      </c>
      <c r="G24" s="39">
        <f t="shared" si="3"/>
        <v>0</v>
      </c>
      <c r="H24" s="38">
        <f t="shared" si="3"/>
        <v>0</v>
      </c>
      <c r="I24" s="39">
        <f t="shared" si="3"/>
        <v>0</v>
      </c>
    </row>
    <row r="25" spans="2:24" x14ac:dyDescent="0.25">
      <c r="B25" s="40"/>
    </row>
    <row r="26" spans="2:24" x14ac:dyDescent="0.25">
      <c r="B26" s="15" t="s">
        <v>203</v>
      </c>
      <c r="I26" s="26"/>
      <c r="Q26" s="28"/>
      <c r="R26" s="28"/>
      <c r="U26" s="28"/>
      <c r="V26" s="28"/>
      <c r="W26" s="28"/>
      <c r="X26" s="28"/>
    </row>
    <row r="27" spans="2:24" ht="12.5" customHeight="1" x14ac:dyDescent="0.25">
      <c r="B27" s="176" t="s">
        <v>0</v>
      </c>
      <c r="C27" s="176" t="s">
        <v>49</v>
      </c>
      <c r="D27" s="176">
        <f ca="1">F14</f>
        <v>2024</v>
      </c>
      <c r="E27" s="176" t="s">
        <v>24</v>
      </c>
      <c r="F27" s="159" t="s">
        <v>201</v>
      </c>
      <c r="G27" s="160"/>
      <c r="H27" s="163" t="str">
        <f>IF(I13="","",I13)</f>
        <v/>
      </c>
      <c r="I27" s="159" t="s">
        <v>163</v>
      </c>
      <c r="J27" s="185"/>
      <c r="K27" s="186"/>
      <c r="L27" s="187"/>
      <c r="Q27" s="28"/>
      <c r="R27" s="28"/>
      <c r="U27" s="28"/>
      <c r="V27" s="28"/>
      <c r="W27" s="28"/>
      <c r="X27" s="28"/>
    </row>
    <row r="28" spans="2:24" x14ac:dyDescent="0.25">
      <c r="B28" s="177"/>
      <c r="C28" s="177"/>
      <c r="D28" s="177"/>
      <c r="E28" s="180"/>
      <c r="F28" s="161"/>
      <c r="G28" s="162"/>
      <c r="H28" s="164"/>
      <c r="I28" s="188"/>
      <c r="J28" s="189"/>
      <c r="K28" s="190"/>
      <c r="L28" s="191"/>
      <c r="Q28" s="28"/>
      <c r="R28" s="28"/>
      <c r="T28" s="15"/>
      <c r="U28" s="28"/>
      <c r="V28" s="28"/>
      <c r="W28" s="28"/>
      <c r="X28" s="28"/>
    </row>
    <row r="29" spans="2:24" x14ac:dyDescent="0.25">
      <c r="B29" s="178"/>
      <c r="C29" s="179"/>
      <c r="D29" s="181"/>
      <c r="E29" s="179"/>
      <c r="F29" s="11" t="s">
        <v>105</v>
      </c>
      <c r="G29" s="11" t="s">
        <v>106</v>
      </c>
      <c r="H29" s="11" t="s">
        <v>58</v>
      </c>
      <c r="I29" s="11" t="s">
        <v>161</v>
      </c>
      <c r="J29" s="11" t="s">
        <v>162</v>
      </c>
      <c r="K29" s="11" t="s">
        <v>3</v>
      </c>
      <c r="L29" s="11" t="s">
        <v>4</v>
      </c>
      <c r="S29" s="15"/>
    </row>
    <row r="30" spans="2:24" x14ac:dyDescent="0.25">
      <c r="B30" s="29"/>
      <c r="C30" s="41"/>
      <c r="D30" s="31"/>
      <c r="E30" s="32" t="str">
        <f t="shared" ref="E30:E37" si="4">IFERROR(D30/$D$38,"")</f>
        <v/>
      </c>
      <c r="F30" s="31"/>
      <c r="G30" s="31"/>
      <c r="H30" s="42">
        <f t="shared" ref="H30:H37" si="5">SUM(F30:G30)</f>
        <v>0</v>
      </c>
      <c r="I30" s="31"/>
      <c r="J30" s="31"/>
      <c r="K30" s="31"/>
      <c r="L30" s="31"/>
    </row>
    <row r="31" spans="2:24" x14ac:dyDescent="0.25">
      <c r="B31" s="33"/>
      <c r="C31" s="41"/>
      <c r="D31" s="31"/>
      <c r="E31" s="32" t="str">
        <f t="shared" si="4"/>
        <v/>
      </c>
      <c r="F31" s="31"/>
      <c r="G31" s="31"/>
      <c r="H31" s="42">
        <f t="shared" si="5"/>
        <v>0</v>
      </c>
      <c r="I31" s="31"/>
      <c r="J31" s="31"/>
      <c r="K31" s="31"/>
      <c r="L31" s="31"/>
    </row>
    <row r="32" spans="2:24" x14ac:dyDescent="0.25">
      <c r="B32" s="33"/>
      <c r="C32" s="41"/>
      <c r="D32" s="31"/>
      <c r="E32" s="32" t="str">
        <f t="shared" si="4"/>
        <v/>
      </c>
      <c r="F32" s="31"/>
      <c r="G32" s="31"/>
      <c r="H32" s="42">
        <f t="shared" si="5"/>
        <v>0</v>
      </c>
      <c r="I32" s="31"/>
      <c r="J32" s="31"/>
      <c r="K32" s="31"/>
      <c r="L32" s="31"/>
    </row>
    <row r="33" spans="2:22" x14ac:dyDescent="0.25">
      <c r="B33" s="33"/>
      <c r="C33" s="41"/>
      <c r="D33" s="31"/>
      <c r="E33" s="32" t="str">
        <f t="shared" si="4"/>
        <v/>
      </c>
      <c r="F33" s="31"/>
      <c r="G33" s="31"/>
      <c r="H33" s="42">
        <f t="shared" si="5"/>
        <v>0</v>
      </c>
      <c r="I33" s="31"/>
      <c r="J33" s="31"/>
      <c r="K33" s="31"/>
      <c r="L33" s="31"/>
    </row>
    <row r="34" spans="2:22" x14ac:dyDescent="0.25">
      <c r="B34" s="33"/>
      <c r="C34" s="41"/>
      <c r="D34" s="31"/>
      <c r="E34" s="32" t="str">
        <f t="shared" si="4"/>
        <v/>
      </c>
      <c r="F34" s="31"/>
      <c r="G34" s="31"/>
      <c r="H34" s="42">
        <f t="shared" si="5"/>
        <v>0</v>
      </c>
      <c r="I34" s="31"/>
      <c r="J34" s="31"/>
      <c r="K34" s="31"/>
      <c r="L34" s="31"/>
    </row>
    <row r="35" spans="2:22" x14ac:dyDescent="0.25">
      <c r="B35" s="33"/>
      <c r="C35" s="41"/>
      <c r="D35" s="31"/>
      <c r="E35" s="32" t="str">
        <f t="shared" si="4"/>
        <v/>
      </c>
      <c r="F35" s="31"/>
      <c r="G35" s="31"/>
      <c r="H35" s="42">
        <f t="shared" si="5"/>
        <v>0</v>
      </c>
      <c r="I35" s="31"/>
      <c r="J35" s="31"/>
      <c r="K35" s="31"/>
      <c r="L35" s="31"/>
      <c r="Q35" s="34"/>
      <c r="R35" s="34"/>
      <c r="S35" s="34"/>
      <c r="T35" s="34"/>
      <c r="U35" s="34"/>
      <c r="V35" s="34"/>
    </row>
    <row r="36" spans="2:22" x14ac:dyDescent="0.25">
      <c r="B36" s="33"/>
      <c r="C36" s="41"/>
      <c r="D36" s="31"/>
      <c r="E36" s="32" t="str">
        <f t="shared" si="4"/>
        <v/>
      </c>
      <c r="F36" s="31"/>
      <c r="G36" s="31"/>
      <c r="H36" s="42">
        <f t="shared" si="5"/>
        <v>0</v>
      </c>
      <c r="I36" s="31"/>
      <c r="J36" s="31"/>
      <c r="K36" s="31"/>
      <c r="L36" s="31"/>
      <c r="Q36" s="34"/>
      <c r="R36" s="34"/>
      <c r="S36" s="34"/>
      <c r="T36" s="34"/>
      <c r="U36" s="34"/>
      <c r="V36" s="34"/>
    </row>
    <row r="37" spans="2:22" x14ac:dyDescent="0.25">
      <c r="B37" s="35" t="s">
        <v>50</v>
      </c>
      <c r="C37" s="36" t="s">
        <v>2</v>
      </c>
      <c r="D37" s="31"/>
      <c r="E37" s="32" t="str">
        <f t="shared" si="4"/>
        <v/>
      </c>
      <c r="F37" s="31"/>
      <c r="G37" s="31"/>
      <c r="H37" s="42">
        <f t="shared" si="5"/>
        <v>0</v>
      </c>
      <c r="I37" s="31"/>
      <c r="J37" s="31"/>
      <c r="K37" s="31"/>
      <c r="L37" s="31"/>
      <c r="Q37" s="34"/>
      <c r="R37" s="34"/>
      <c r="S37" s="34"/>
      <c r="T37" s="34"/>
      <c r="U37" s="34"/>
      <c r="V37" s="34"/>
    </row>
    <row r="38" spans="2:22" x14ac:dyDescent="0.25">
      <c r="B38" s="37" t="s">
        <v>1</v>
      </c>
      <c r="C38" s="10" t="s">
        <v>2</v>
      </c>
      <c r="D38" s="38">
        <f>SUM(D30:D37)</f>
        <v>0</v>
      </c>
      <c r="E38" s="39">
        <f>SUM(E29:E37)</f>
        <v>0</v>
      </c>
      <c r="F38" s="38">
        <f t="shared" ref="F38:L38" si="6">SUM(F30:F37)</f>
        <v>0</v>
      </c>
      <c r="G38" s="38">
        <f t="shared" si="6"/>
        <v>0</v>
      </c>
      <c r="H38" s="38">
        <f t="shared" si="6"/>
        <v>0</v>
      </c>
      <c r="I38" s="38">
        <f t="shared" si="6"/>
        <v>0</v>
      </c>
      <c r="J38" s="38">
        <f t="shared" si="6"/>
        <v>0</v>
      </c>
      <c r="K38" s="38">
        <f t="shared" si="6"/>
        <v>0</v>
      </c>
      <c r="L38" s="38">
        <f t="shared" si="6"/>
        <v>0</v>
      </c>
    </row>
    <row r="39" spans="2:22" x14ac:dyDescent="0.25"/>
    <row r="40" spans="2:22" x14ac:dyDescent="0.25">
      <c r="B40" s="43" t="s">
        <v>56</v>
      </c>
    </row>
    <row r="41" spans="2:22" x14ac:dyDescent="0.25">
      <c r="B41" s="165"/>
      <c r="C41" s="166"/>
      <c r="D41" s="166"/>
      <c r="E41" s="166"/>
      <c r="F41" s="166"/>
      <c r="G41" s="166"/>
      <c r="H41" s="166"/>
      <c r="I41" s="167"/>
    </row>
    <row r="42" spans="2:22" x14ac:dyDescent="0.25">
      <c r="B42" s="168"/>
      <c r="C42" s="169"/>
      <c r="D42" s="169"/>
      <c r="E42" s="169"/>
      <c r="F42" s="169"/>
      <c r="G42" s="169"/>
      <c r="H42" s="169"/>
      <c r="I42" s="170"/>
    </row>
    <row r="43" spans="2:22" x14ac:dyDescent="0.25">
      <c r="B43" s="168"/>
      <c r="C43" s="169"/>
      <c r="D43" s="169"/>
      <c r="E43" s="169"/>
      <c r="F43" s="169"/>
      <c r="G43" s="169"/>
      <c r="H43" s="169"/>
      <c r="I43" s="170"/>
    </row>
    <row r="44" spans="2:22" x14ac:dyDescent="0.25">
      <c r="B44" s="168"/>
      <c r="C44" s="169"/>
      <c r="D44" s="169"/>
      <c r="E44" s="169"/>
      <c r="F44" s="169"/>
      <c r="G44" s="169"/>
      <c r="H44" s="169"/>
      <c r="I44" s="170"/>
    </row>
    <row r="45" spans="2:22" x14ac:dyDescent="0.25">
      <c r="B45" s="168"/>
      <c r="C45" s="169"/>
      <c r="D45" s="169"/>
      <c r="E45" s="169"/>
      <c r="F45" s="169"/>
      <c r="G45" s="169"/>
      <c r="H45" s="169"/>
      <c r="I45" s="170"/>
    </row>
    <row r="46" spans="2:22" x14ac:dyDescent="0.25">
      <c r="B46" s="171"/>
      <c r="C46" s="172"/>
      <c r="D46" s="172"/>
      <c r="E46" s="172"/>
      <c r="F46" s="172"/>
      <c r="G46" s="172"/>
      <c r="H46" s="172"/>
      <c r="I46" s="173"/>
    </row>
    <row r="47" spans="2:22" x14ac:dyDescent="0.25">
      <c r="B47" s="40" t="s">
        <v>138</v>
      </c>
    </row>
    <row r="48" spans="2:22" x14ac:dyDescent="0.25">
      <c r="B48" s="40"/>
    </row>
    <row r="117" x14ac:dyDescent="0.25"/>
  </sheetData>
  <sheetProtection algorithmName="SHA-512" hashValue="wHd4ubCYyrekH0hpGfx7GL9SQwlwBX7FtSdARcdiUZ5mVkAGe8Qdzrierf3ZfJQibHBkMGI0DpZ6z6+ZoIe/7g==" saltValue="DUCe4IoCv1P4G+wTNi8Thg==" spinCount="100000" sheet="1" selectLockedCells="1"/>
  <mergeCells count="13">
    <mergeCell ref="F27:G28"/>
    <mergeCell ref="H27:H28"/>
    <mergeCell ref="B41:I46"/>
    <mergeCell ref="I14:I15"/>
    <mergeCell ref="B27:B29"/>
    <mergeCell ref="C27:C29"/>
    <mergeCell ref="E27:E29"/>
    <mergeCell ref="D27:D29"/>
    <mergeCell ref="G14:G15"/>
    <mergeCell ref="B14:B15"/>
    <mergeCell ref="C14:C15"/>
    <mergeCell ref="E14:E15"/>
    <mergeCell ref="I27:L28"/>
  </mergeCells>
  <phoneticPr fontId="12" type="noConversion"/>
  <conditionalFormatting sqref="B7">
    <cfRule type="cellIs" dxfId="4" priority="5" operator="equal">
      <formula>""</formula>
    </cfRule>
  </conditionalFormatting>
  <conditionalFormatting sqref="B9">
    <cfRule type="cellIs" dxfId="3" priority="4" operator="equal">
      <formula>""</formula>
    </cfRule>
  </conditionalFormatting>
  <conditionalFormatting sqref="D13">
    <cfRule type="cellIs" dxfId="2" priority="3" operator="equal">
      <formula>""</formula>
    </cfRule>
  </conditionalFormatting>
  <conditionalFormatting sqref="I13">
    <cfRule type="cellIs" dxfId="1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6" xr:uid="{6D7D3055-37D6-4E72-B93A-E2B1B5E6B711}"/>
    <dataValidation allowBlank="1" showInputMessage="1" showErrorMessage="1" prompt="Unose se kupci koji u ukupnim potraživanjima prema kupcima sudjeluju s više od 5% uzimajući u obzir zadnju punu godinu, a ostali sumarno pod &quot;Ostali&quot;." sqref="B30" xr:uid="{3ACBDA41-E913-42CC-AFB6-D1CEB402BC08}"/>
    <dataValidation type="list" allowBlank="1" showInputMessage="1" showErrorMessage="1" sqref="D13" xr:uid="{F805F5D4-D5BF-452F-80A8-28E48B65F63D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pageSetUpPr fitToPage="1"/>
  </sheetPr>
  <dimension ref="A1:X47"/>
  <sheetViews>
    <sheetView showGridLines="0" zoomScaleNormal="100" workbookViewId="0">
      <selection activeCell="B16" sqref="B16"/>
    </sheetView>
  </sheetViews>
  <sheetFormatPr defaultColWidth="0" defaultRowHeight="11.5" x14ac:dyDescent="0.25"/>
  <cols>
    <col min="1" max="1" width="5" style="14" customWidth="1"/>
    <col min="2" max="2" width="31.7265625" style="14" customWidth="1"/>
    <col min="3" max="5" width="14.7265625" style="14" customWidth="1"/>
    <col min="6" max="6" width="16" style="14" customWidth="1"/>
    <col min="7" max="7" width="15.7265625" style="14" customWidth="1"/>
    <col min="8" max="12" width="14.7265625" style="14" customWidth="1"/>
    <col min="13" max="13" width="5" style="14" customWidth="1"/>
    <col min="14" max="14" width="9.1796875" style="14" hidden="1" customWidth="1"/>
    <col min="15" max="16384" width="9.1796875" style="14" hidden="1"/>
  </cols>
  <sheetData>
    <row r="1" spans="1:24" x14ac:dyDescent="0.25">
      <c r="B1" s="15"/>
      <c r="C1" s="16"/>
      <c r="D1" s="16"/>
      <c r="E1" s="16"/>
      <c r="F1" s="17"/>
      <c r="G1" s="17"/>
    </row>
    <row r="2" spans="1:24" x14ac:dyDescent="0.25">
      <c r="B2" s="15"/>
      <c r="C2" s="16"/>
      <c r="D2" s="16"/>
      <c r="E2" s="16"/>
      <c r="F2" s="17"/>
      <c r="G2" s="17"/>
    </row>
    <row r="3" spans="1:24" x14ac:dyDescent="0.25">
      <c r="B3" s="15"/>
      <c r="C3" s="16"/>
      <c r="D3" s="16"/>
      <c r="E3" s="16"/>
      <c r="F3" s="17"/>
      <c r="G3" s="17"/>
    </row>
    <row r="4" spans="1:24" x14ac:dyDescent="0.25">
      <c r="B4" s="15"/>
      <c r="C4" s="16"/>
      <c r="D4" s="16"/>
      <c r="E4" s="16"/>
      <c r="F4" s="17"/>
      <c r="G4" s="17"/>
    </row>
    <row r="5" spans="1:24" x14ac:dyDescent="0.25">
      <c r="B5" s="18" t="str">
        <f>Kupci!B5</f>
        <v>Tablice klijenta</v>
      </c>
      <c r="C5" s="16"/>
      <c r="D5" s="16"/>
      <c r="E5" s="16"/>
      <c r="F5" s="17"/>
      <c r="G5" s="17"/>
    </row>
    <row r="6" spans="1:24" x14ac:dyDescent="0.25">
      <c r="B6" s="19" t="s">
        <v>164</v>
      </c>
      <c r="C6" s="16"/>
      <c r="D6" s="16"/>
      <c r="E6" s="16"/>
      <c r="F6" s="17"/>
      <c r="G6" s="17"/>
    </row>
    <row r="7" spans="1:24" x14ac:dyDescent="0.25">
      <c r="A7" s="20"/>
      <c r="B7" s="44" t="str">
        <f>IF(Kupci!B7=0,"Prenosi se s prve stranice",Kupci!B7)</f>
        <v>Prenosi se s prve stranice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4" x14ac:dyDescent="0.25">
      <c r="A8" s="20"/>
      <c r="B8" s="19" t="s">
        <v>165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4" x14ac:dyDescent="0.25">
      <c r="B9" s="21" t="str">
        <f>IF(Kupci!B9=0,"Prenosi se s prve stranice",Kupci!B9)</f>
        <v>Prenosi se s prve stranice</v>
      </c>
      <c r="C9" s="16"/>
      <c r="D9" s="16"/>
      <c r="E9" s="16"/>
      <c r="F9" s="17"/>
      <c r="G9" s="17"/>
    </row>
    <row r="10" spans="1:24" x14ac:dyDescent="0.25">
      <c r="B10" s="21"/>
      <c r="C10" s="16"/>
      <c r="D10" s="16"/>
      <c r="E10" s="16"/>
      <c r="F10" s="17"/>
      <c r="G10" s="17"/>
    </row>
    <row r="11" spans="1:24" x14ac:dyDescent="0.25">
      <c r="B11" s="22" t="s">
        <v>182</v>
      </c>
      <c r="C11" s="23"/>
      <c r="D11" s="23"/>
      <c r="E11" s="23"/>
      <c r="F11" s="24"/>
      <c r="G11" s="24"/>
      <c r="H11" s="25"/>
      <c r="I11" s="25"/>
      <c r="J11" s="25"/>
      <c r="K11" s="25"/>
      <c r="L11" s="25"/>
    </row>
    <row r="12" spans="1:24" x14ac:dyDescent="0.25">
      <c r="D12" s="16"/>
      <c r="E12" s="16"/>
    </row>
    <row r="13" spans="1:24" ht="12.5" x14ac:dyDescent="0.25">
      <c r="B13" s="14" t="s">
        <v>183</v>
      </c>
      <c r="C13" s="26" t="s">
        <v>51</v>
      </c>
      <c r="D13" s="125"/>
      <c r="H13" s="26" t="s">
        <v>59</v>
      </c>
      <c r="I13" s="27"/>
      <c r="Q13" s="28"/>
      <c r="R13" s="28"/>
      <c r="U13" s="28"/>
      <c r="V13" s="28"/>
      <c r="W13" s="28"/>
      <c r="X13" s="28"/>
    </row>
    <row r="14" spans="1:24" ht="11.5" customHeight="1" x14ac:dyDescent="0.25">
      <c r="B14" s="176" t="s">
        <v>5</v>
      </c>
      <c r="C14" s="159" t="s">
        <v>49</v>
      </c>
      <c r="D14" s="154">
        <f ca="1">F14-1</f>
        <v>2023</v>
      </c>
      <c r="E14" s="160" t="s">
        <v>204</v>
      </c>
      <c r="F14" s="150">
        <f ca="1">YEAR(TODAY())-1</f>
        <v>2024</v>
      </c>
      <c r="G14" s="182" t="s">
        <v>24</v>
      </c>
      <c r="H14" s="151">
        <f ca="1">YEAR(TODAY())</f>
        <v>2025</v>
      </c>
      <c r="I14" s="174" t="s">
        <v>24</v>
      </c>
      <c r="Q14" s="28"/>
      <c r="R14" s="28"/>
      <c r="U14" s="28"/>
      <c r="V14" s="28"/>
      <c r="W14" s="28"/>
      <c r="X14" s="28"/>
    </row>
    <row r="15" spans="1:24" ht="23" x14ac:dyDescent="0.25">
      <c r="B15" s="177"/>
      <c r="C15" s="184"/>
      <c r="D15" s="155" t="s">
        <v>199</v>
      </c>
      <c r="E15" s="192"/>
      <c r="F15" s="152" t="s">
        <v>200</v>
      </c>
      <c r="G15" s="183"/>
      <c r="H15" s="152" t="s">
        <v>202</v>
      </c>
      <c r="I15" s="175"/>
      <c r="Q15" s="28"/>
      <c r="R15" s="28"/>
      <c r="T15" s="15"/>
      <c r="U15" s="28"/>
      <c r="V15" s="28"/>
      <c r="W15" s="28"/>
      <c r="X15" s="28"/>
    </row>
    <row r="16" spans="1:24" x14ac:dyDescent="0.25">
      <c r="B16" s="29"/>
      <c r="C16" s="41"/>
      <c r="D16" s="148"/>
      <c r="E16" s="32" t="str">
        <f t="shared" ref="E16:E23" si="0">IFERROR(D16/$D$24,"")</f>
        <v/>
      </c>
      <c r="F16" s="31"/>
      <c r="G16" s="32" t="str">
        <f t="shared" ref="G16:G21" si="1">IFERROR(F16/$F$24,"")</f>
        <v/>
      </c>
      <c r="H16" s="31"/>
      <c r="I16" s="32" t="str">
        <f t="shared" ref="I16:I21" si="2">IFERROR(H16/$H$24,"")</f>
        <v/>
      </c>
    </row>
    <row r="17" spans="2:24" x14ac:dyDescent="0.25">
      <c r="B17" s="33"/>
      <c r="C17" s="41"/>
      <c r="D17" s="31"/>
      <c r="E17" s="32" t="str">
        <f t="shared" si="0"/>
        <v/>
      </c>
      <c r="F17" s="31"/>
      <c r="G17" s="32" t="str">
        <f t="shared" si="1"/>
        <v/>
      </c>
      <c r="H17" s="31"/>
      <c r="I17" s="32" t="str">
        <f t="shared" si="2"/>
        <v/>
      </c>
    </row>
    <row r="18" spans="2:24" x14ac:dyDescent="0.25">
      <c r="B18" s="33"/>
      <c r="C18" s="41"/>
      <c r="D18" s="31"/>
      <c r="E18" s="32" t="str">
        <f t="shared" si="0"/>
        <v/>
      </c>
      <c r="F18" s="31"/>
      <c r="G18" s="32" t="str">
        <f t="shared" si="1"/>
        <v/>
      </c>
      <c r="H18" s="31"/>
      <c r="I18" s="32" t="str">
        <f t="shared" si="2"/>
        <v/>
      </c>
    </row>
    <row r="19" spans="2:24" x14ac:dyDescent="0.25">
      <c r="B19" s="33"/>
      <c r="C19" s="41"/>
      <c r="D19" s="31"/>
      <c r="E19" s="32" t="str">
        <f t="shared" si="0"/>
        <v/>
      </c>
      <c r="F19" s="31"/>
      <c r="G19" s="32" t="str">
        <f t="shared" si="1"/>
        <v/>
      </c>
      <c r="H19" s="31"/>
      <c r="I19" s="32" t="str">
        <f t="shared" si="2"/>
        <v/>
      </c>
    </row>
    <row r="20" spans="2:24" x14ac:dyDescent="0.25">
      <c r="B20" s="33"/>
      <c r="C20" s="41"/>
      <c r="D20" s="31"/>
      <c r="E20" s="32" t="str">
        <f t="shared" si="0"/>
        <v/>
      </c>
      <c r="F20" s="31"/>
      <c r="G20" s="32" t="str">
        <f t="shared" si="1"/>
        <v/>
      </c>
      <c r="H20" s="31"/>
      <c r="I20" s="32" t="str">
        <f t="shared" si="2"/>
        <v/>
      </c>
    </row>
    <row r="21" spans="2:24" x14ac:dyDescent="0.25">
      <c r="B21" s="33"/>
      <c r="C21" s="41"/>
      <c r="D21" s="31"/>
      <c r="E21" s="32" t="str">
        <f t="shared" si="0"/>
        <v/>
      </c>
      <c r="F21" s="31"/>
      <c r="G21" s="32" t="str">
        <f t="shared" si="1"/>
        <v/>
      </c>
      <c r="H21" s="31"/>
      <c r="I21" s="32" t="str">
        <f t="shared" si="2"/>
        <v/>
      </c>
      <c r="Q21" s="34"/>
      <c r="R21" s="34"/>
      <c r="S21" s="34"/>
      <c r="T21" s="34"/>
      <c r="U21" s="34"/>
      <c r="V21" s="34"/>
    </row>
    <row r="22" spans="2:24" x14ac:dyDescent="0.25">
      <c r="B22" s="33"/>
      <c r="C22" s="41"/>
      <c r="D22" s="31"/>
      <c r="E22" s="32" t="str">
        <f t="shared" si="0"/>
        <v/>
      </c>
      <c r="F22" s="31"/>
      <c r="G22" s="32" t="str">
        <f>IFERROR(F22/$F$24,"")</f>
        <v/>
      </c>
      <c r="H22" s="31"/>
      <c r="I22" s="32" t="str">
        <f>IFERROR(H22/$H$24,"")</f>
        <v/>
      </c>
      <c r="Q22" s="34"/>
      <c r="R22" s="34"/>
      <c r="S22" s="34"/>
      <c r="T22" s="34"/>
      <c r="U22" s="34"/>
      <c r="V22" s="34"/>
    </row>
    <row r="23" spans="2:24" x14ac:dyDescent="0.25">
      <c r="B23" s="35" t="s">
        <v>50</v>
      </c>
      <c r="C23" s="36" t="s">
        <v>2</v>
      </c>
      <c r="D23" s="31"/>
      <c r="E23" s="32" t="str">
        <f t="shared" si="0"/>
        <v/>
      </c>
      <c r="F23" s="31"/>
      <c r="G23" s="32" t="str">
        <f>IFERROR(F23/$F$24,"")</f>
        <v/>
      </c>
      <c r="H23" s="31"/>
      <c r="I23" s="32" t="str">
        <f>IFERROR(H23/$H$24,"")</f>
        <v/>
      </c>
      <c r="Q23" s="34"/>
      <c r="R23" s="34"/>
      <c r="S23" s="34"/>
      <c r="T23" s="34"/>
      <c r="U23" s="34"/>
      <c r="V23" s="34"/>
    </row>
    <row r="24" spans="2:24" x14ac:dyDescent="0.25">
      <c r="B24" s="37" t="s">
        <v>1</v>
      </c>
      <c r="C24" s="10" t="s">
        <v>2</v>
      </c>
      <c r="D24" s="38">
        <f t="shared" ref="D24:I24" si="3">SUM(D16:D23)</f>
        <v>0</v>
      </c>
      <c r="E24" s="39">
        <f t="shared" si="3"/>
        <v>0</v>
      </c>
      <c r="F24" s="38">
        <f t="shared" si="3"/>
        <v>0</v>
      </c>
      <c r="G24" s="39">
        <f t="shared" si="3"/>
        <v>0</v>
      </c>
      <c r="H24" s="38">
        <f t="shared" si="3"/>
        <v>0</v>
      </c>
      <c r="I24" s="39">
        <f t="shared" si="3"/>
        <v>0</v>
      </c>
    </row>
    <row r="25" spans="2:24" x14ac:dyDescent="0.25">
      <c r="B25" s="40"/>
    </row>
    <row r="26" spans="2:24" x14ac:dyDescent="0.25">
      <c r="B26" s="15" t="s">
        <v>172</v>
      </c>
      <c r="Q26" s="28"/>
      <c r="R26" s="28"/>
      <c r="U26" s="28"/>
      <c r="V26" s="28"/>
      <c r="W26" s="28"/>
      <c r="X26" s="28"/>
    </row>
    <row r="27" spans="2:24" ht="12.5" customHeight="1" x14ac:dyDescent="0.25">
      <c r="B27" s="176" t="s">
        <v>5</v>
      </c>
      <c r="C27" s="176" t="s">
        <v>49</v>
      </c>
      <c r="D27" s="176">
        <f ca="1">F14</f>
        <v>2024</v>
      </c>
      <c r="E27" s="176" t="s">
        <v>24</v>
      </c>
      <c r="F27" s="159" t="s">
        <v>225</v>
      </c>
      <c r="G27" s="160"/>
      <c r="H27" s="163" t="str">
        <f>IF(I13="","",I13)</f>
        <v/>
      </c>
      <c r="I27" s="159" t="s">
        <v>226</v>
      </c>
      <c r="J27" s="185"/>
      <c r="K27" s="186"/>
      <c r="L27" s="187"/>
      <c r="Q27" s="28"/>
      <c r="R27" s="28"/>
      <c r="U27" s="28"/>
      <c r="V27" s="28"/>
      <c r="W27" s="28"/>
      <c r="X27" s="28"/>
    </row>
    <row r="28" spans="2:24" x14ac:dyDescent="0.25">
      <c r="B28" s="177"/>
      <c r="C28" s="177"/>
      <c r="D28" s="177"/>
      <c r="E28" s="180"/>
      <c r="F28" s="161"/>
      <c r="G28" s="162"/>
      <c r="H28" s="164"/>
      <c r="I28" s="188"/>
      <c r="J28" s="189"/>
      <c r="K28" s="190"/>
      <c r="L28" s="191"/>
      <c r="Q28" s="28"/>
      <c r="R28" s="28"/>
      <c r="T28" s="15"/>
      <c r="U28" s="28"/>
      <c r="V28" s="28"/>
      <c r="W28" s="28"/>
      <c r="X28" s="28"/>
    </row>
    <row r="29" spans="2:24" x14ac:dyDescent="0.25">
      <c r="B29" s="178"/>
      <c r="C29" s="179"/>
      <c r="D29" s="181"/>
      <c r="E29" s="179"/>
      <c r="F29" s="11" t="s">
        <v>105</v>
      </c>
      <c r="G29" s="11" t="s">
        <v>106</v>
      </c>
      <c r="H29" s="11" t="s">
        <v>58</v>
      </c>
      <c r="I29" s="11" t="s">
        <v>161</v>
      </c>
      <c r="J29" s="11" t="s">
        <v>162</v>
      </c>
      <c r="K29" s="11" t="s">
        <v>3</v>
      </c>
      <c r="L29" s="11" t="s">
        <v>4</v>
      </c>
      <c r="S29" s="15"/>
    </row>
    <row r="30" spans="2:24" x14ac:dyDescent="0.25">
      <c r="B30" s="29"/>
      <c r="C30" s="41"/>
      <c r="D30" s="31"/>
      <c r="E30" s="32" t="str">
        <f t="shared" ref="E30:E37" si="4">IFERROR(D30/$D$38,"")</f>
        <v/>
      </c>
      <c r="F30" s="31"/>
      <c r="G30" s="31"/>
      <c r="H30" s="42">
        <f t="shared" ref="H30:H37" si="5">SUM(F30:G30)</f>
        <v>0</v>
      </c>
      <c r="I30" s="31"/>
      <c r="J30" s="31"/>
      <c r="K30" s="31"/>
      <c r="L30" s="31"/>
    </row>
    <row r="31" spans="2:24" x14ac:dyDescent="0.25">
      <c r="B31" s="33"/>
      <c r="C31" s="41"/>
      <c r="D31" s="31"/>
      <c r="E31" s="32" t="str">
        <f t="shared" si="4"/>
        <v/>
      </c>
      <c r="F31" s="31"/>
      <c r="G31" s="31"/>
      <c r="H31" s="42">
        <f t="shared" si="5"/>
        <v>0</v>
      </c>
      <c r="I31" s="31"/>
      <c r="J31" s="31"/>
      <c r="K31" s="31"/>
      <c r="L31" s="31"/>
    </row>
    <row r="32" spans="2:24" x14ac:dyDescent="0.25">
      <c r="B32" s="33"/>
      <c r="C32" s="41"/>
      <c r="D32" s="31"/>
      <c r="E32" s="32" t="str">
        <f t="shared" si="4"/>
        <v/>
      </c>
      <c r="F32" s="31"/>
      <c r="G32" s="31"/>
      <c r="H32" s="42">
        <f t="shared" si="5"/>
        <v>0</v>
      </c>
      <c r="I32" s="31"/>
      <c r="J32" s="31"/>
      <c r="K32" s="31"/>
      <c r="L32" s="31"/>
    </row>
    <row r="33" spans="2:22" x14ac:dyDescent="0.25">
      <c r="B33" s="33"/>
      <c r="C33" s="41"/>
      <c r="D33" s="31"/>
      <c r="E33" s="32" t="str">
        <f t="shared" si="4"/>
        <v/>
      </c>
      <c r="F33" s="31"/>
      <c r="G33" s="31"/>
      <c r="H33" s="42">
        <f t="shared" si="5"/>
        <v>0</v>
      </c>
      <c r="I33" s="31"/>
      <c r="J33" s="31"/>
      <c r="K33" s="31"/>
      <c r="L33" s="31"/>
    </row>
    <row r="34" spans="2:22" x14ac:dyDescent="0.25">
      <c r="B34" s="33"/>
      <c r="C34" s="41"/>
      <c r="D34" s="31"/>
      <c r="E34" s="32" t="str">
        <f t="shared" si="4"/>
        <v/>
      </c>
      <c r="F34" s="31"/>
      <c r="G34" s="31"/>
      <c r="H34" s="42">
        <f t="shared" si="5"/>
        <v>0</v>
      </c>
      <c r="I34" s="31"/>
      <c r="J34" s="31"/>
      <c r="K34" s="31"/>
      <c r="L34" s="31"/>
    </row>
    <row r="35" spans="2:22" x14ac:dyDescent="0.25">
      <c r="B35" s="33"/>
      <c r="C35" s="41"/>
      <c r="D35" s="31"/>
      <c r="E35" s="32" t="str">
        <f t="shared" si="4"/>
        <v/>
      </c>
      <c r="F35" s="31"/>
      <c r="G35" s="31"/>
      <c r="H35" s="42">
        <f t="shared" si="5"/>
        <v>0</v>
      </c>
      <c r="I35" s="31"/>
      <c r="J35" s="31"/>
      <c r="K35" s="31"/>
      <c r="L35" s="31"/>
      <c r="Q35" s="34"/>
      <c r="R35" s="34"/>
      <c r="S35" s="34"/>
      <c r="T35" s="34"/>
      <c r="U35" s="34"/>
      <c r="V35" s="34"/>
    </row>
    <row r="36" spans="2:22" x14ac:dyDescent="0.25">
      <c r="B36" s="33"/>
      <c r="C36" s="41"/>
      <c r="D36" s="31"/>
      <c r="E36" s="32" t="str">
        <f t="shared" si="4"/>
        <v/>
      </c>
      <c r="F36" s="31"/>
      <c r="G36" s="31"/>
      <c r="H36" s="42">
        <f t="shared" si="5"/>
        <v>0</v>
      </c>
      <c r="I36" s="31"/>
      <c r="J36" s="31"/>
      <c r="K36" s="31"/>
      <c r="L36" s="31"/>
      <c r="Q36" s="34"/>
      <c r="R36" s="34"/>
      <c r="S36" s="34"/>
      <c r="T36" s="34"/>
      <c r="U36" s="34"/>
      <c r="V36" s="34"/>
    </row>
    <row r="37" spans="2:22" x14ac:dyDescent="0.25">
      <c r="B37" s="35" t="s">
        <v>50</v>
      </c>
      <c r="C37" s="36" t="s">
        <v>2</v>
      </c>
      <c r="D37" s="31"/>
      <c r="E37" s="32" t="str">
        <f t="shared" si="4"/>
        <v/>
      </c>
      <c r="F37" s="31"/>
      <c r="G37" s="31"/>
      <c r="H37" s="42">
        <f t="shared" si="5"/>
        <v>0</v>
      </c>
      <c r="I37" s="31"/>
      <c r="J37" s="31"/>
      <c r="K37" s="31"/>
      <c r="L37" s="31"/>
      <c r="Q37" s="34"/>
      <c r="R37" s="34"/>
      <c r="S37" s="34"/>
      <c r="T37" s="34"/>
      <c r="U37" s="34"/>
      <c r="V37" s="34"/>
    </row>
    <row r="38" spans="2:22" x14ac:dyDescent="0.25">
      <c r="B38" s="37" t="s">
        <v>1</v>
      </c>
      <c r="C38" s="10" t="s">
        <v>2</v>
      </c>
      <c r="D38" s="38">
        <f t="shared" ref="D38:L38" si="6">SUM(D30:D37)</f>
        <v>0</v>
      </c>
      <c r="E38" s="39">
        <f t="shared" si="6"/>
        <v>0</v>
      </c>
      <c r="F38" s="38">
        <f t="shared" si="6"/>
        <v>0</v>
      </c>
      <c r="G38" s="38">
        <f t="shared" si="6"/>
        <v>0</v>
      </c>
      <c r="H38" s="38">
        <f t="shared" si="6"/>
        <v>0</v>
      </c>
      <c r="I38" s="38">
        <f t="shared" si="6"/>
        <v>0</v>
      </c>
      <c r="J38" s="38">
        <f t="shared" si="6"/>
        <v>0</v>
      </c>
      <c r="K38" s="38">
        <f t="shared" si="6"/>
        <v>0</v>
      </c>
      <c r="L38" s="38">
        <f t="shared" si="6"/>
        <v>0</v>
      </c>
    </row>
    <row r="40" spans="2:22" x14ac:dyDescent="0.25">
      <c r="B40" s="43" t="s">
        <v>56</v>
      </c>
    </row>
    <row r="41" spans="2:22" x14ac:dyDescent="0.25">
      <c r="B41" s="165"/>
      <c r="C41" s="166"/>
      <c r="D41" s="166"/>
      <c r="E41" s="166"/>
      <c r="F41" s="166"/>
      <c r="G41" s="166"/>
      <c r="H41" s="166"/>
      <c r="I41" s="167"/>
    </row>
    <row r="42" spans="2:22" x14ac:dyDescent="0.25">
      <c r="B42" s="168"/>
      <c r="C42" s="169"/>
      <c r="D42" s="169"/>
      <c r="E42" s="169"/>
      <c r="F42" s="169"/>
      <c r="G42" s="169"/>
      <c r="H42" s="169"/>
      <c r="I42" s="170"/>
    </row>
    <row r="43" spans="2:22" x14ac:dyDescent="0.25">
      <c r="B43" s="168"/>
      <c r="C43" s="169"/>
      <c r="D43" s="169"/>
      <c r="E43" s="169"/>
      <c r="F43" s="169"/>
      <c r="G43" s="169"/>
      <c r="H43" s="169"/>
      <c r="I43" s="170"/>
    </row>
    <row r="44" spans="2:22" x14ac:dyDescent="0.25">
      <c r="B44" s="168"/>
      <c r="C44" s="169"/>
      <c r="D44" s="169"/>
      <c r="E44" s="169"/>
      <c r="F44" s="169"/>
      <c r="G44" s="169"/>
      <c r="H44" s="169"/>
      <c r="I44" s="170"/>
    </row>
    <row r="45" spans="2:22" x14ac:dyDescent="0.25">
      <c r="B45" s="168"/>
      <c r="C45" s="169"/>
      <c r="D45" s="169"/>
      <c r="E45" s="169"/>
      <c r="F45" s="169"/>
      <c r="G45" s="169"/>
      <c r="H45" s="169"/>
      <c r="I45" s="170"/>
    </row>
    <row r="46" spans="2:22" x14ac:dyDescent="0.25">
      <c r="B46" s="171"/>
      <c r="C46" s="172"/>
      <c r="D46" s="172"/>
      <c r="E46" s="172"/>
      <c r="F46" s="172"/>
      <c r="G46" s="172"/>
      <c r="H46" s="172"/>
      <c r="I46" s="173"/>
    </row>
    <row r="47" spans="2:22" x14ac:dyDescent="0.25">
      <c r="B47" s="40" t="s">
        <v>137</v>
      </c>
    </row>
  </sheetData>
  <sheetProtection algorithmName="SHA-512" hashValue="vuBz7AZi+0ZmvCZbQcDfL8dlBPeIUv+piroRAmw5v/6c6On1uZz/TfunCstxlR5CTWx932px04YKW/qTccnX+g==" saltValue="Nr7eocgPiP24BCuaLPj5LQ==" spinCount="100000" sheet="1" selectLockedCells="1"/>
  <mergeCells count="13">
    <mergeCell ref="H27:H28"/>
    <mergeCell ref="B41:I46"/>
    <mergeCell ref="I14:I15"/>
    <mergeCell ref="B27:B29"/>
    <mergeCell ref="C27:C29"/>
    <mergeCell ref="D27:D29"/>
    <mergeCell ref="E27:E29"/>
    <mergeCell ref="B14:B15"/>
    <mergeCell ref="C14:C15"/>
    <mergeCell ref="E14:E15"/>
    <mergeCell ref="G14:G15"/>
    <mergeCell ref="I27:L28"/>
    <mergeCell ref="F27:G28"/>
  </mergeCells>
  <conditionalFormatting sqref="D13">
    <cfRule type="cellIs" dxfId="0" priority="1" operator="equal">
      <formula>""</formula>
    </cfRule>
  </conditionalFormatting>
  <dataValidations count="4">
    <dataValidation allowBlank="1" showInputMessage="1" showErrorMessage="1" prompt="Unose se dobavljači koji u ukupnim obvezama prema dobavljačima sudjeluju s više od 5% uzimajući u obzir zadnju punu godinu, a ostali sumarno pod &quot;Ostali&quot;." sqref="B30" xr:uid="{6F6D5C65-A51A-4DF8-9E29-E88030A68B43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6" xr:uid="{B0BF1B76-91B5-4F6A-A89D-A918FCBF9024}"/>
    <dataValidation type="list" allowBlank="1" showInputMessage="1" showErrorMessage="1" sqref="D13" xr:uid="{B18C4096-9C70-4CF9-860A-814BE1D69233}">
      <formula1>PDV</formula1>
    </dataValidation>
    <dataValidation allowBlank="1" showInputMessage="1" showErrorMessage="1" promptTitle="Prenosi se s prve stranice" sqref="B7" xr:uid="{C30337AE-C511-418D-B362-4ED064907EA4}"/>
  </dataValidations>
  <pageMargins left="0.23622047244094491" right="0.23622047244094491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pageSetUpPr fitToPage="1"/>
  </sheetPr>
  <dimension ref="A1:T1048576"/>
  <sheetViews>
    <sheetView showGridLines="0" zoomScaleNormal="100" zoomScaleSheetLayoutView="100" workbookViewId="0">
      <selection activeCell="B18" sqref="B18"/>
    </sheetView>
  </sheetViews>
  <sheetFormatPr defaultColWidth="0" defaultRowHeight="11.5" zeroHeight="1" x14ac:dyDescent="0.25"/>
  <cols>
    <col min="1" max="1" width="5" style="28" customWidth="1"/>
    <col min="2" max="2" width="31.7265625" style="28" customWidth="1"/>
    <col min="3" max="16" width="14.7265625" style="28" customWidth="1"/>
    <col min="17" max="17" width="5" style="28" customWidth="1"/>
    <col min="18" max="20" width="0" style="28" hidden="1" customWidth="1"/>
    <col min="21" max="16384" width="20.54296875" style="28" hidden="1"/>
  </cols>
  <sheetData>
    <row r="1" spans="1:20" x14ac:dyDescent="0.25"/>
    <row r="2" spans="1:20" x14ac:dyDescent="0.25"/>
    <row r="3" spans="1:20" x14ac:dyDescent="0.25"/>
    <row r="4" spans="1:20" x14ac:dyDescent="0.25"/>
    <row r="5" spans="1:20" x14ac:dyDescent="0.25">
      <c r="B5" s="18" t="str">
        <f>Kupci!B5</f>
        <v>Tablice klijenta</v>
      </c>
    </row>
    <row r="6" spans="1:20" x14ac:dyDescent="0.25">
      <c r="B6" s="19" t="s">
        <v>164</v>
      </c>
    </row>
    <row r="7" spans="1:20" x14ac:dyDescent="0.25">
      <c r="A7" s="45"/>
      <c r="B7" s="44" t="str">
        <f>IF(Kupci!B7=0,"Prenosi se s prve stranice",Kupci!B7)</f>
        <v>Prenosi se s prve stranice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0" x14ac:dyDescent="0.25">
      <c r="B8" s="19" t="s">
        <v>165</v>
      </c>
    </row>
    <row r="9" spans="1:20" x14ac:dyDescent="0.25">
      <c r="B9" s="21" t="str">
        <f>IF(Kupci!B9=0,"Prenosi se s prve stranice",Kupci!B9)</f>
        <v>Prenosi se s prve stranice</v>
      </c>
    </row>
    <row r="10" spans="1:20" x14ac:dyDescent="0.25">
      <c r="B10" s="47"/>
      <c r="C10" s="48"/>
    </row>
    <row r="11" spans="1:20" x14ac:dyDescent="0.25">
      <c r="B11" s="49" t="s">
        <v>177</v>
      </c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  <c r="O11" s="51"/>
      <c r="P11" s="51"/>
    </row>
    <row r="12" spans="1:20" x14ac:dyDescent="0.25">
      <c r="B12" s="52"/>
    </row>
    <row r="13" spans="1:20" x14ac:dyDescent="0.25">
      <c r="B13" s="15" t="s">
        <v>227</v>
      </c>
      <c r="C13" s="53"/>
      <c r="D13" s="53"/>
      <c r="E13" s="53"/>
      <c r="F13" s="53"/>
      <c r="G13" s="53"/>
      <c r="I13" s="54"/>
      <c r="L13" s="55" t="s">
        <v>59</v>
      </c>
      <c r="M13" s="27"/>
    </row>
    <row r="14" spans="1:20" ht="11.5" customHeight="1" x14ac:dyDescent="0.25">
      <c r="B14" s="202" t="s">
        <v>28</v>
      </c>
      <c r="C14" s="202" t="s">
        <v>18</v>
      </c>
      <c r="D14" s="216" t="s">
        <v>26</v>
      </c>
      <c r="E14" s="216" t="s">
        <v>160</v>
      </c>
      <c r="F14" s="223" t="s">
        <v>205</v>
      </c>
      <c r="G14" s="193" t="s">
        <v>206</v>
      </c>
      <c r="H14" s="176" t="s">
        <v>159</v>
      </c>
      <c r="I14" s="176" t="s">
        <v>21</v>
      </c>
      <c r="J14" s="176" t="s">
        <v>14</v>
      </c>
      <c r="K14" s="222" t="s">
        <v>13</v>
      </c>
      <c r="L14" s="222" t="s">
        <v>39</v>
      </c>
      <c r="M14" s="177" t="s">
        <v>153</v>
      </c>
    </row>
    <row r="15" spans="1:20" x14ac:dyDescent="0.25">
      <c r="B15" s="202"/>
      <c r="C15" s="202"/>
      <c r="D15" s="216"/>
      <c r="E15" s="216"/>
      <c r="F15" s="224"/>
      <c r="G15" s="220"/>
      <c r="H15" s="220"/>
      <c r="I15" s="220"/>
      <c r="J15" s="220"/>
      <c r="K15" s="220"/>
      <c r="L15" s="220"/>
      <c r="M15" s="220"/>
    </row>
    <row r="16" spans="1:20" x14ac:dyDescent="0.25">
      <c r="B16" s="202"/>
      <c r="C16" s="202"/>
      <c r="D16" s="217"/>
      <c r="E16" s="216"/>
      <c r="F16" s="156">
        <f ca="1">YEAR(TODAY())-1</f>
        <v>2024</v>
      </c>
      <c r="G16" s="221"/>
      <c r="H16" s="221"/>
      <c r="I16" s="221"/>
      <c r="J16" s="221"/>
      <c r="K16" s="221"/>
      <c r="L16" s="221"/>
      <c r="M16" s="221"/>
    </row>
    <row r="17" spans="1:13" x14ac:dyDescent="0.25">
      <c r="B17" s="57" t="s">
        <v>173</v>
      </c>
      <c r="C17" s="58"/>
      <c r="D17" s="59"/>
      <c r="E17" s="58"/>
      <c r="F17" s="58"/>
      <c r="G17" s="58"/>
      <c r="H17" s="58"/>
      <c r="I17" s="58"/>
      <c r="J17" s="58"/>
      <c r="K17" s="58"/>
      <c r="L17" s="58"/>
      <c r="M17" s="60"/>
    </row>
    <row r="18" spans="1:13" x14ac:dyDescent="0.25">
      <c r="B18" s="33"/>
      <c r="C18" s="61"/>
      <c r="D18" s="62"/>
      <c r="E18" s="63"/>
      <c r="F18" s="64"/>
      <c r="G18" s="63"/>
      <c r="H18" s="62"/>
      <c r="I18" s="62"/>
      <c r="J18" s="30"/>
      <c r="K18" s="30"/>
      <c r="L18" s="30"/>
      <c r="M18" s="65"/>
    </row>
    <row r="19" spans="1:13" x14ac:dyDescent="0.25">
      <c r="B19" s="33"/>
      <c r="C19" s="61"/>
      <c r="D19" s="62"/>
      <c r="E19" s="63"/>
      <c r="F19" s="63"/>
      <c r="G19" s="63"/>
      <c r="H19" s="62"/>
      <c r="I19" s="62"/>
      <c r="J19" s="30"/>
      <c r="K19" s="30"/>
      <c r="L19" s="30"/>
      <c r="M19" s="66"/>
    </row>
    <row r="20" spans="1:13" x14ac:dyDescent="0.25">
      <c r="B20" s="33"/>
      <c r="C20" s="61"/>
      <c r="D20" s="62"/>
      <c r="E20" s="63"/>
      <c r="F20" s="63"/>
      <c r="G20" s="63"/>
      <c r="H20" s="62"/>
      <c r="I20" s="62"/>
      <c r="J20" s="30"/>
      <c r="K20" s="30"/>
      <c r="L20" s="30"/>
      <c r="M20" s="66"/>
    </row>
    <row r="21" spans="1:13" x14ac:dyDescent="0.25">
      <c r="B21" s="33"/>
      <c r="C21" s="61"/>
      <c r="D21" s="62"/>
      <c r="E21" s="63"/>
      <c r="F21" s="63"/>
      <c r="G21" s="63"/>
      <c r="H21" s="62"/>
      <c r="I21" s="62"/>
      <c r="J21" s="30"/>
      <c r="K21" s="30"/>
      <c r="L21" s="30"/>
      <c r="M21" s="66"/>
    </row>
    <row r="22" spans="1:13" x14ac:dyDescent="0.25">
      <c r="B22" s="33"/>
      <c r="C22" s="61"/>
      <c r="D22" s="62"/>
      <c r="E22" s="63"/>
      <c r="F22" s="63"/>
      <c r="G22" s="63"/>
      <c r="H22" s="62"/>
      <c r="I22" s="62"/>
      <c r="J22" s="30"/>
      <c r="K22" s="30"/>
      <c r="L22" s="30"/>
      <c r="M22" s="66"/>
    </row>
    <row r="23" spans="1:13" x14ac:dyDescent="0.25">
      <c r="A23" s="45"/>
      <c r="B23" s="33"/>
      <c r="C23" s="61"/>
      <c r="D23" s="62"/>
      <c r="E23" s="63"/>
      <c r="F23" s="63"/>
      <c r="G23" s="63"/>
      <c r="H23" s="62"/>
      <c r="I23" s="62"/>
      <c r="J23" s="30"/>
      <c r="K23" s="30"/>
      <c r="L23" s="30"/>
      <c r="M23" s="66"/>
    </row>
    <row r="24" spans="1:13" x14ac:dyDescent="0.25">
      <c r="A24" s="67"/>
      <c r="B24" s="33"/>
      <c r="C24" s="61"/>
      <c r="D24" s="62"/>
      <c r="E24" s="63"/>
      <c r="F24" s="63"/>
      <c r="G24" s="63"/>
      <c r="H24" s="62"/>
      <c r="I24" s="62"/>
      <c r="J24" s="30"/>
      <c r="K24" s="30"/>
      <c r="L24" s="30"/>
      <c r="M24" s="66"/>
    </row>
    <row r="25" spans="1:13" x14ac:dyDescent="0.25">
      <c r="B25" s="33"/>
      <c r="C25" s="61"/>
      <c r="D25" s="62"/>
      <c r="E25" s="63"/>
      <c r="F25" s="63"/>
      <c r="G25" s="63"/>
      <c r="H25" s="62"/>
      <c r="I25" s="62"/>
      <c r="J25" s="30"/>
      <c r="K25" s="30"/>
      <c r="L25" s="30"/>
      <c r="M25" s="66"/>
    </row>
    <row r="26" spans="1:13" x14ac:dyDescent="0.25">
      <c r="B26" s="33"/>
      <c r="C26" s="61"/>
      <c r="D26" s="62"/>
      <c r="E26" s="63"/>
      <c r="F26" s="63"/>
      <c r="G26" s="63"/>
      <c r="H26" s="62"/>
      <c r="I26" s="62"/>
      <c r="J26" s="30"/>
      <c r="K26" s="30"/>
      <c r="L26" s="30"/>
      <c r="M26" s="66"/>
    </row>
    <row r="27" spans="1:13" x14ac:dyDescent="0.25">
      <c r="B27" s="33"/>
      <c r="C27" s="61"/>
      <c r="D27" s="62"/>
      <c r="E27" s="63"/>
      <c r="F27" s="63"/>
      <c r="G27" s="63"/>
      <c r="H27" s="62"/>
      <c r="I27" s="62"/>
      <c r="J27" s="30"/>
      <c r="K27" s="30"/>
      <c r="L27" s="30"/>
      <c r="M27" s="66"/>
    </row>
    <row r="28" spans="1:13" x14ac:dyDescent="0.25">
      <c r="B28" s="33"/>
      <c r="C28" s="61"/>
      <c r="D28" s="62"/>
      <c r="E28" s="63"/>
      <c r="F28" s="63"/>
      <c r="G28" s="63"/>
      <c r="H28" s="62"/>
      <c r="I28" s="62"/>
      <c r="J28" s="30"/>
      <c r="K28" s="30"/>
      <c r="L28" s="30"/>
      <c r="M28" s="66"/>
    </row>
    <row r="29" spans="1:13" x14ac:dyDescent="0.25">
      <c r="B29" s="33"/>
      <c r="C29" s="61"/>
      <c r="D29" s="62"/>
      <c r="E29" s="63"/>
      <c r="F29" s="63"/>
      <c r="G29" s="63"/>
      <c r="H29" s="62"/>
      <c r="I29" s="62"/>
      <c r="J29" s="30"/>
      <c r="K29" s="30"/>
      <c r="L29" s="30"/>
      <c r="M29" s="66"/>
    </row>
    <row r="30" spans="1:13" x14ac:dyDescent="0.25">
      <c r="B30" s="68" t="s">
        <v>1</v>
      </c>
      <c r="C30" s="68"/>
      <c r="D30" s="69" t="s">
        <v>2</v>
      </c>
      <c r="E30" s="70">
        <f>SUM(E18:E29)</f>
        <v>0</v>
      </c>
      <c r="F30" s="70">
        <f>SUM(F18:F29)</f>
        <v>0</v>
      </c>
      <c r="G30" s="70">
        <f>SUM(G18:G29)</f>
        <v>0</v>
      </c>
      <c r="H30" s="69" t="s">
        <v>2</v>
      </c>
      <c r="I30" s="69" t="s">
        <v>2</v>
      </c>
      <c r="J30" s="12" t="s">
        <v>2</v>
      </c>
      <c r="K30" s="12" t="s">
        <v>2</v>
      </c>
      <c r="L30" s="12"/>
      <c r="M30" s="12" t="s">
        <v>2</v>
      </c>
    </row>
    <row r="31" spans="1:13" x14ac:dyDescent="0.25">
      <c r="B31" s="57" t="s">
        <v>174</v>
      </c>
      <c r="C31" s="58"/>
      <c r="D31" s="58"/>
      <c r="E31" s="58"/>
      <c r="F31" s="58"/>
      <c r="G31" s="58"/>
      <c r="H31" s="58"/>
      <c r="I31" s="58"/>
      <c r="J31" s="58"/>
      <c r="K31" s="13"/>
      <c r="L31" s="58"/>
      <c r="M31" s="60"/>
    </row>
    <row r="32" spans="1:13" x14ac:dyDescent="0.25">
      <c r="B32" s="33"/>
      <c r="C32" s="61"/>
      <c r="D32" s="62"/>
      <c r="E32" s="63"/>
      <c r="F32" s="64"/>
      <c r="G32" s="63"/>
      <c r="H32" s="62"/>
      <c r="I32" s="62"/>
      <c r="J32" s="30"/>
      <c r="K32" s="30"/>
      <c r="L32" s="30"/>
      <c r="M32" s="66"/>
    </row>
    <row r="33" spans="2:16" x14ac:dyDescent="0.25">
      <c r="B33" s="33"/>
      <c r="C33" s="61"/>
      <c r="D33" s="62"/>
      <c r="E33" s="63"/>
      <c r="F33" s="63"/>
      <c r="G33" s="63"/>
      <c r="H33" s="62"/>
      <c r="I33" s="62"/>
      <c r="J33" s="30"/>
      <c r="K33" s="30"/>
      <c r="L33" s="30"/>
      <c r="M33" s="66"/>
    </row>
    <row r="34" spans="2:16" x14ac:dyDescent="0.25">
      <c r="B34" s="33"/>
      <c r="C34" s="61"/>
      <c r="D34" s="62"/>
      <c r="E34" s="63"/>
      <c r="F34" s="63"/>
      <c r="G34" s="63"/>
      <c r="H34" s="62"/>
      <c r="I34" s="62"/>
      <c r="J34" s="30"/>
      <c r="K34" s="30"/>
      <c r="L34" s="30"/>
      <c r="M34" s="66"/>
    </row>
    <row r="35" spans="2:16" x14ac:dyDescent="0.25">
      <c r="B35" s="33"/>
      <c r="C35" s="61"/>
      <c r="D35" s="62"/>
      <c r="E35" s="63"/>
      <c r="F35" s="63"/>
      <c r="G35" s="63"/>
      <c r="H35" s="62"/>
      <c r="I35" s="62"/>
      <c r="J35" s="30"/>
      <c r="K35" s="30"/>
      <c r="L35" s="30"/>
      <c r="M35" s="66"/>
    </row>
    <row r="36" spans="2:16" x14ac:dyDescent="0.25">
      <c r="B36" s="33"/>
      <c r="C36" s="61"/>
      <c r="D36" s="62"/>
      <c r="E36" s="63"/>
      <c r="F36" s="63"/>
      <c r="G36" s="63"/>
      <c r="H36" s="62"/>
      <c r="I36" s="62"/>
      <c r="J36" s="30"/>
      <c r="K36" s="30"/>
      <c r="L36" s="30"/>
      <c r="M36" s="66"/>
    </row>
    <row r="37" spans="2:16" x14ac:dyDescent="0.25">
      <c r="B37" s="33"/>
      <c r="C37" s="61"/>
      <c r="D37" s="62"/>
      <c r="E37" s="63"/>
      <c r="F37" s="63"/>
      <c r="G37" s="63"/>
      <c r="H37" s="62"/>
      <c r="I37" s="62"/>
      <c r="J37" s="30"/>
      <c r="K37" s="30"/>
      <c r="L37" s="30"/>
      <c r="M37" s="66"/>
    </row>
    <row r="38" spans="2:16" x14ac:dyDescent="0.25">
      <c r="B38" s="33"/>
      <c r="C38" s="61"/>
      <c r="D38" s="62"/>
      <c r="E38" s="63"/>
      <c r="F38" s="63"/>
      <c r="G38" s="63"/>
      <c r="H38" s="62"/>
      <c r="I38" s="62"/>
      <c r="J38" s="30"/>
      <c r="K38" s="30"/>
      <c r="L38" s="30"/>
      <c r="M38" s="66"/>
    </row>
    <row r="39" spans="2:16" x14ac:dyDescent="0.25">
      <c r="B39" s="33"/>
      <c r="C39" s="61"/>
      <c r="D39" s="62"/>
      <c r="E39" s="63"/>
      <c r="F39" s="63"/>
      <c r="G39" s="63"/>
      <c r="H39" s="62"/>
      <c r="I39" s="62"/>
      <c r="J39" s="30"/>
      <c r="K39" s="30"/>
      <c r="L39" s="30"/>
      <c r="M39" s="66"/>
    </row>
    <row r="40" spans="2:16" x14ac:dyDescent="0.25">
      <c r="B40" s="33"/>
      <c r="C40" s="61"/>
      <c r="D40" s="62"/>
      <c r="E40" s="63"/>
      <c r="F40" s="63"/>
      <c r="G40" s="63"/>
      <c r="H40" s="62"/>
      <c r="I40" s="62"/>
      <c r="J40" s="30"/>
      <c r="K40" s="30"/>
      <c r="L40" s="30"/>
      <c r="M40" s="66"/>
    </row>
    <row r="41" spans="2:16" x14ac:dyDescent="0.25">
      <c r="B41" s="33"/>
      <c r="C41" s="61"/>
      <c r="D41" s="62"/>
      <c r="E41" s="63"/>
      <c r="F41" s="63"/>
      <c r="G41" s="63"/>
      <c r="H41" s="62"/>
      <c r="I41" s="62"/>
      <c r="J41" s="30"/>
      <c r="K41" s="30"/>
      <c r="L41" s="30"/>
      <c r="M41" s="66"/>
    </row>
    <row r="42" spans="2:16" x14ac:dyDescent="0.25">
      <c r="B42" s="33"/>
      <c r="C42" s="61"/>
      <c r="D42" s="62"/>
      <c r="E42" s="63"/>
      <c r="F42" s="63"/>
      <c r="G42" s="63"/>
      <c r="H42" s="62"/>
      <c r="I42" s="62"/>
      <c r="J42" s="30"/>
      <c r="K42" s="30"/>
      <c r="L42" s="30"/>
      <c r="M42" s="66"/>
    </row>
    <row r="43" spans="2:16" x14ac:dyDescent="0.25">
      <c r="B43" s="33"/>
      <c r="C43" s="61"/>
      <c r="D43" s="62"/>
      <c r="E43" s="63"/>
      <c r="F43" s="63"/>
      <c r="G43" s="63"/>
      <c r="H43" s="62"/>
      <c r="I43" s="62"/>
      <c r="J43" s="30"/>
      <c r="K43" s="30"/>
      <c r="L43" s="30"/>
      <c r="M43" s="66"/>
    </row>
    <row r="44" spans="2:16" x14ac:dyDescent="0.25">
      <c r="B44" s="68" t="s">
        <v>1</v>
      </c>
      <c r="C44" s="68"/>
      <c r="D44" s="69" t="s">
        <v>2</v>
      </c>
      <c r="E44" s="70">
        <f>SUM(E32:E43)</f>
        <v>0</v>
      </c>
      <c r="F44" s="70">
        <f>SUM(F32:F43)</f>
        <v>0</v>
      </c>
      <c r="G44" s="70">
        <f>SUM(G32:G43)</f>
        <v>0</v>
      </c>
      <c r="H44" s="69" t="s">
        <v>2</v>
      </c>
      <c r="I44" s="69" t="s">
        <v>2</v>
      </c>
      <c r="J44" s="12" t="s">
        <v>2</v>
      </c>
      <c r="K44" s="12" t="s">
        <v>2</v>
      </c>
      <c r="L44" s="12"/>
      <c r="M44" s="12" t="s">
        <v>2</v>
      </c>
    </row>
    <row r="45" spans="2:16" x14ac:dyDescent="0.25"/>
    <row r="46" spans="2:16" x14ac:dyDescent="0.25">
      <c r="B46" s="71" t="s">
        <v>207</v>
      </c>
    </row>
    <row r="47" spans="2:16" x14ac:dyDescent="0.25">
      <c r="B47" s="202" t="s">
        <v>28</v>
      </c>
      <c r="C47" s="159">
        <f ca="1">YEAR(TODAY())</f>
        <v>2025</v>
      </c>
      <c r="D47" s="187"/>
      <c r="E47" s="202">
        <f ca="1">C47+1</f>
        <v>2026</v>
      </c>
      <c r="F47" s="219"/>
      <c r="G47" s="202">
        <f ca="1">C47+2</f>
        <v>2027</v>
      </c>
      <c r="H47" s="219"/>
      <c r="I47" s="159">
        <f ca="1">C47+3</f>
        <v>2028</v>
      </c>
      <c r="J47" s="195"/>
      <c r="K47" s="159">
        <f ca="1">C47+4</f>
        <v>2029</v>
      </c>
      <c r="L47" s="195"/>
      <c r="M47" s="159">
        <f ca="1">C47+5</f>
        <v>2030</v>
      </c>
      <c r="N47" s="195"/>
      <c r="O47" s="159" t="s">
        <v>15</v>
      </c>
      <c r="P47" s="195"/>
    </row>
    <row r="48" spans="2:16" x14ac:dyDescent="0.25">
      <c r="B48" s="202"/>
      <c r="C48" s="218"/>
      <c r="D48" s="191"/>
      <c r="E48" s="219"/>
      <c r="F48" s="219"/>
      <c r="G48" s="219"/>
      <c r="H48" s="219"/>
      <c r="I48" s="196"/>
      <c r="J48" s="197"/>
      <c r="K48" s="196"/>
      <c r="L48" s="197"/>
      <c r="M48" s="196"/>
      <c r="N48" s="197"/>
      <c r="O48" s="196"/>
      <c r="P48" s="197"/>
    </row>
    <row r="49" spans="2:16" x14ac:dyDescent="0.25">
      <c r="B49" s="72" t="s">
        <v>16</v>
      </c>
      <c r="C49" s="73" t="s">
        <v>208</v>
      </c>
      <c r="D49" s="73" t="s">
        <v>209</v>
      </c>
      <c r="E49" s="73" t="s">
        <v>208</v>
      </c>
      <c r="F49" s="73" t="s">
        <v>209</v>
      </c>
      <c r="G49" s="73" t="s">
        <v>208</v>
      </c>
      <c r="H49" s="73" t="s">
        <v>209</v>
      </c>
      <c r="I49" s="73" t="s">
        <v>208</v>
      </c>
      <c r="J49" s="73" t="s">
        <v>209</v>
      </c>
      <c r="K49" s="73" t="s">
        <v>208</v>
      </c>
      <c r="L49" s="73" t="s">
        <v>209</v>
      </c>
      <c r="M49" s="73" t="s">
        <v>208</v>
      </c>
      <c r="N49" s="73" t="s">
        <v>209</v>
      </c>
      <c r="O49" s="73" t="s">
        <v>208</v>
      </c>
      <c r="P49" s="73" t="s">
        <v>209</v>
      </c>
    </row>
    <row r="50" spans="2:16" x14ac:dyDescent="0.25">
      <c r="B50" s="35" t="str">
        <f t="shared" ref="B50:B61" si="0">IF(B18=0,"",B18)</f>
        <v/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2:16" x14ac:dyDescent="0.25">
      <c r="B51" s="35" t="str">
        <f t="shared" si="0"/>
        <v/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2:16" x14ac:dyDescent="0.25">
      <c r="B52" s="35" t="str">
        <f t="shared" si="0"/>
        <v/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2:16" x14ac:dyDescent="0.25">
      <c r="B53" s="35" t="str">
        <f t="shared" si="0"/>
        <v/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2:16" x14ac:dyDescent="0.25">
      <c r="B54" s="35" t="str">
        <f t="shared" si="0"/>
        <v/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</row>
    <row r="55" spans="2:16" x14ac:dyDescent="0.25">
      <c r="B55" s="35" t="str">
        <f t="shared" si="0"/>
        <v/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x14ac:dyDescent="0.25">
      <c r="B56" s="35" t="str">
        <f t="shared" si="0"/>
        <v/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2:16" x14ac:dyDescent="0.25">
      <c r="B57" s="35" t="str">
        <f t="shared" si="0"/>
        <v/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2:16" x14ac:dyDescent="0.25">
      <c r="B58" s="35" t="str">
        <f t="shared" si="0"/>
        <v/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2:16" x14ac:dyDescent="0.25">
      <c r="B59" s="35" t="str">
        <f t="shared" si="0"/>
        <v/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</row>
    <row r="60" spans="2:16" x14ac:dyDescent="0.25">
      <c r="B60" s="35" t="str">
        <f t="shared" si="0"/>
        <v/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2:16" x14ac:dyDescent="0.25">
      <c r="B61" s="35" t="str">
        <f t="shared" si="0"/>
        <v/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</row>
    <row r="62" spans="2:16" x14ac:dyDescent="0.25">
      <c r="B62" s="68" t="s">
        <v>1</v>
      </c>
      <c r="C62" s="70">
        <f t="shared" ref="C62:J62" si="1">SUM(C50:C61)</f>
        <v>0</v>
      </c>
      <c r="D62" s="70">
        <f t="shared" si="1"/>
        <v>0</v>
      </c>
      <c r="E62" s="70">
        <f t="shared" si="1"/>
        <v>0</v>
      </c>
      <c r="F62" s="70">
        <f t="shared" si="1"/>
        <v>0</v>
      </c>
      <c r="G62" s="70">
        <f t="shared" si="1"/>
        <v>0</v>
      </c>
      <c r="H62" s="70">
        <f t="shared" si="1"/>
        <v>0</v>
      </c>
      <c r="I62" s="70">
        <f t="shared" si="1"/>
        <v>0</v>
      </c>
      <c r="J62" s="70">
        <f t="shared" si="1"/>
        <v>0</v>
      </c>
      <c r="K62" s="70">
        <f>SUM(J50:J61)</f>
        <v>0</v>
      </c>
      <c r="L62" s="70">
        <f>SUM(L50:L61)</f>
        <v>0</v>
      </c>
      <c r="M62" s="70">
        <f>SUM(M50:M61)</f>
        <v>0</v>
      </c>
      <c r="N62" s="70">
        <f>SUM(N50:N61)</f>
        <v>0</v>
      </c>
      <c r="O62" s="70">
        <f>SUM(O50:O61)</f>
        <v>0</v>
      </c>
      <c r="P62" s="70">
        <f>SUM(P50:P61)</f>
        <v>0</v>
      </c>
    </row>
    <row r="63" spans="2:16" x14ac:dyDescent="0.25">
      <c r="B63" s="68" t="s">
        <v>17</v>
      </c>
      <c r="C63" s="73" t="s">
        <v>208</v>
      </c>
      <c r="D63" s="73" t="s">
        <v>209</v>
      </c>
      <c r="E63" s="73" t="s">
        <v>208</v>
      </c>
      <c r="F63" s="73" t="s">
        <v>209</v>
      </c>
      <c r="G63" s="73" t="s">
        <v>208</v>
      </c>
      <c r="H63" s="73" t="s">
        <v>209</v>
      </c>
      <c r="I63" s="73" t="s">
        <v>208</v>
      </c>
      <c r="J63" s="73" t="s">
        <v>209</v>
      </c>
      <c r="K63" s="73" t="s">
        <v>208</v>
      </c>
      <c r="L63" s="73" t="s">
        <v>209</v>
      </c>
      <c r="M63" s="73" t="s">
        <v>208</v>
      </c>
      <c r="N63" s="73" t="s">
        <v>209</v>
      </c>
      <c r="O63" s="73" t="s">
        <v>208</v>
      </c>
      <c r="P63" s="73" t="s">
        <v>209</v>
      </c>
    </row>
    <row r="64" spans="2:16" x14ac:dyDescent="0.25">
      <c r="B64" s="35" t="str">
        <f t="shared" ref="B64:B75" si="2">IF(B32=0,"",B32)</f>
        <v/>
      </c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</row>
    <row r="65" spans="2:16" x14ac:dyDescent="0.25">
      <c r="B65" s="35" t="str">
        <f t="shared" si="2"/>
        <v/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</row>
    <row r="66" spans="2:16" x14ac:dyDescent="0.25">
      <c r="B66" s="35" t="str">
        <f t="shared" si="2"/>
        <v/>
      </c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</row>
    <row r="67" spans="2:16" x14ac:dyDescent="0.25">
      <c r="B67" s="35" t="str">
        <f t="shared" si="2"/>
        <v/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</row>
    <row r="68" spans="2:16" x14ac:dyDescent="0.25">
      <c r="B68" s="35" t="str">
        <f t="shared" si="2"/>
        <v/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</row>
    <row r="69" spans="2:16" x14ac:dyDescent="0.25">
      <c r="B69" s="35" t="str">
        <f t="shared" si="2"/>
        <v/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</row>
    <row r="70" spans="2:16" x14ac:dyDescent="0.25">
      <c r="B70" s="35" t="str">
        <f t="shared" si="2"/>
        <v/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</row>
    <row r="71" spans="2:16" x14ac:dyDescent="0.25">
      <c r="B71" s="35" t="str">
        <f t="shared" si="2"/>
        <v/>
      </c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</row>
    <row r="72" spans="2:16" x14ac:dyDescent="0.25">
      <c r="B72" s="35" t="str">
        <f t="shared" si="2"/>
        <v/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</row>
    <row r="73" spans="2:16" x14ac:dyDescent="0.25">
      <c r="B73" s="35" t="str">
        <f t="shared" si="2"/>
        <v/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</row>
    <row r="74" spans="2:16" x14ac:dyDescent="0.25">
      <c r="B74" s="35" t="str">
        <f t="shared" si="2"/>
        <v/>
      </c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</row>
    <row r="75" spans="2:16" x14ac:dyDescent="0.25">
      <c r="B75" s="35" t="str">
        <f t="shared" si="2"/>
        <v/>
      </c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</row>
    <row r="76" spans="2:16" x14ac:dyDescent="0.25">
      <c r="B76" s="68" t="s">
        <v>1</v>
      </c>
      <c r="C76" s="70">
        <f t="shared" ref="C76:N76" si="3">SUM(C64:C75)</f>
        <v>0</v>
      </c>
      <c r="D76" s="70">
        <f t="shared" si="3"/>
        <v>0</v>
      </c>
      <c r="E76" s="70">
        <f t="shared" si="3"/>
        <v>0</v>
      </c>
      <c r="F76" s="70">
        <f t="shared" si="3"/>
        <v>0</v>
      </c>
      <c r="G76" s="70">
        <f t="shared" si="3"/>
        <v>0</v>
      </c>
      <c r="H76" s="70">
        <f t="shared" si="3"/>
        <v>0</v>
      </c>
      <c r="I76" s="70">
        <f t="shared" si="3"/>
        <v>0</v>
      </c>
      <c r="J76" s="70">
        <f t="shared" si="3"/>
        <v>0</v>
      </c>
      <c r="K76" s="70">
        <f t="shared" si="3"/>
        <v>0</v>
      </c>
      <c r="L76" s="70">
        <f t="shared" si="3"/>
        <v>0</v>
      </c>
      <c r="M76" s="70">
        <f t="shared" si="3"/>
        <v>0</v>
      </c>
      <c r="N76" s="70">
        <f t="shared" si="3"/>
        <v>0</v>
      </c>
      <c r="O76" s="70">
        <f>SUM(O64:O75)</f>
        <v>0</v>
      </c>
      <c r="P76" s="70">
        <f>SUM(P64:P75)</f>
        <v>0</v>
      </c>
    </row>
    <row r="77" spans="2:16" x14ac:dyDescent="0.25"/>
    <row r="78" spans="2:16" x14ac:dyDescent="0.25">
      <c r="B78" s="15" t="s">
        <v>211</v>
      </c>
      <c r="C78" s="48"/>
      <c r="D78" s="48"/>
      <c r="E78" s="48"/>
    </row>
    <row r="79" spans="2:16" x14ac:dyDescent="0.25">
      <c r="B79" s="198" t="s">
        <v>18</v>
      </c>
      <c r="C79" s="203" t="s">
        <v>19</v>
      </c>
      <c r="D79" s="195"/>
      <c r="E79" s="200" t="s">
        <v>20</v>
      </c>
      <c r="F79" s="201"/>
      <c r="G79" s="193" t="s">
        <v>210</v>
      </c>
      <c r="H79" s="202" t="s">
        <v>89</v>
      </c>
      <c r="I79" s="215" t="s">
        <v>152</v>
      </c>
      <c r="J79" s="202" t="s">
        <v>153</v>
      </c>
    </row>
    <row r="80" spans="2:16" x14ac:dyDescent="0.25">
      <c r="B80" s="199"/>
      <c r="C80" s="196"/>
      <c r="D80" s="197"/>
      <c r="E80" s="201"/>
      <c r="F80" s="201"/>
      <c r="G80" s="210"/>
      <c r="H80" s="201"/>
      <c r="I80" s="201"/>
      <c r="J80" s="201"/>
    </row>
    <row r="81" spans="2:10" x14ac:dyDescent="0.25">
      <c r="B81" s="61"/>
      <c r="C81" s="204"/>
      <c r="D81" s="206"/>
      <c r="E81" s="204"/>
      <c r="F81" s="206"/>
      <c r="G81" s="63"/>
      <c r="H81" s="62"/>
      <c r="I81" s="63"/>
      <c r="J81" s="65"/>
    </row>
    <row r="82" spans="2:10" x14ac:dyDescent="0.25">
      <c r="B82" s="61"/>
      <c r="C82" s="204"/>
      <c r="D82" s="206"/>
      <c r="E82" s="204"/>
      <c r="F82" s="206"/>
      <c r="G82" s="63"/>
      <c r="H82" s="62"/>
      <c r="I82" s="63"/>
      <c r="J82" s="66"/>
    </row>
    <row r="83" spans="2:10" x14ac:dyDescent="0.25">
      <c r="B83" s="61"/>
      <c r="C83" s="204"/>
      <c r="D83" s="206"/>
      <c r="E83" s="204"/>
      <c r="F83" s="206"/>
      <c r="G83" s="63"/>
      <c r="H83" s="62"/>
      <c r="I83" s="63"/>
      <c r="J83" s="66"/>
    </row>
    <row r="84" spans="2:10" x14ac:dyDescent="0.25">
      <c r="B84" s="61"/>
      <c r="C84" s="204"/>
      <c r="D84" s="206"/>
      <c r="E84" s="204"/>
      <c r="F84" s="206"/>
      <c r="G84" s="63"/>
      <c r="H84" s="62"/>
      <c r="I84" s="63"/>
      <c r="J84" s="66"/>
    </row>
    <row r="85" spans="2:10" x14ac:dyDescent="0.25">
      <c r="B85" s="61"/>
      <c r="C85" s="204"/>
      <c r="D85" s="206"/>
      <c r="E85" s="204"/>
      <c r="F85" s="206"/>
      <c r="G85" s="63"/>
      <c r="H85" s="62"/>
      <c r="I85" s="63"/>
      <c r="J85" s="66"/>
    </row>
    <row r="86" spans="2:10" x14ac:dyDescent="0.25">
      <c r="B86" s="61"/>
      <c r="C86" s="204"/>
      <c r="D86" s="206"/>
      <c r="E86" s="204"/>
      <c r="F86" s="206"/>
      <c r="G86" s="63"/>
      <c r="H86" s="62"/>
      <c r="I86" s="63"/>
      <c r="J86" s="66"/>
    </row>
    <row r="87" spans="2:10" x14ac:dyDescent="0.25">
      <c r="B87" s="61"/>
      <c r="C87" s="204"/>
      <c r="D87" s="206"/>
      <c r="E87" s="204"/>
      <c r="F87" s="206"/>
      <c r="G87" s="63"/>
      <c r="H87" s="62"/>
      <c r="I87" s="63"/>
      <c r="J87" s="66"/>
    </row>
    <row r="88" spans="2:10" x14ac:dyDescent="0.25">
      <c r="B88" s="61"/>
      <c r="C88" s="204"/>
      <c r="D88" s="206"/>
      <c r="E88" s="204"/>
      <c r="F88" s="206"/>
      <c r="G88" s="63"/>
      <c r="H88" s="62"/>
      <c r="I88" s="63"/>
      <c r="J88" s="66"/>
    </row>
    <row r="89" spans="2:10" x14ac:dyDescent="0.25">
      <c r="B89" s="61"/>
      <c r="C89" s="204"/>
      <c r="D89" s="206"/>
      <c r="E89" s="204"/>
      <c r="F89" s="206"/>
      <c r="G89" s="63"/>
      <c r="H89" s="62"/>
      <c r="I89" s="63"/>
      <c r="J89" s="66"/>
    </row>
    <row r="90" spans="2:10" x14ac:dyDescent="0.25">
      <c r="B90" s="61"/>
      <c r="C90" s="74"/>
      <c r="D90" s="75"/>
      <c r="E90" s="74"/>
      <c r="F90" s="75"/>
      <c r="G90" s="63"/>
      <c r="H90" s="62"/>
      <c r="I90" s="63"/>
      <c r="J90" s="66"/>
    </row>
    <row r="91" spans="2:10" x14ac:dyDescent="0.25">
      <c r="B91" s="61"/>
      <c r="C91" s="74"/>
      <c r="D91" s="75"/>
      <c r="E91" s="74"/>
      <c r="F91" s="75"/>
      <c r="G91" s="63"/>
      <c r="H91" s="62"/>
      <c r="I91" s="63"/>
      <c r="J91" s="66"/>
    </row>
    <row r="92" spans="2:10" x14ac:dyDescent="0.25">
      <c r="B92" s="61"/>
      <c r="C92" s="204"/>
      <c r="D92" s="206"/>
      <c r="E92" s="204"/>
      <c r="F92" s="206"/>
      <c r="G92" s="63"/>
      <c r="H92" s="62"/>
      <c r="I92" s="63"/>
      <c r="J92" s="66"/>
    </row>
    <row r="93" spans="2:10" x14ac:dyDescent="0.25">
      <c r="B93" s="72" t="s">
        <v>1</v>
      </c>
      <c r="C93" s="207" t="s">
        <v>2</v>
      </c>
      <c r="D93" s="208"/>
      <c r="E93" s="207" t="s">
        <v>2</v>
      </c>
      <c r="F93" s="208"/>
      <c r="G93" s="70">
        <f>SUM(G81:G92)</f>
        <v>0</v>
      </c>
      <c r="H93" s="69" t="s">
        <v>2</v>
      </c>
      <c r="I93" s="70">
        <f>SUM(I81:I92)</f>
        <v>0</v>
      </c>
      <c r="J93" s="12" t="s">
        <v>2</v>
      </c>
    </row>
    <row r="94" spans="2:10" x14ac:dyDescent="0.25"/>
    <row r="95" spans="2:10" x14ac:dyDescent="0.25">
      <c r="B95" s="15" t="s">
        <v>213</v>
      </c>
      <c r="C95" s="48"/>
      <c r="D95" s="48"/>
      <c r="E95" s="48"/>
    </row>
    <row r="96" spans="2:10" ht="11.5" customHeight="1" x14ac:dyDescent="0.25">
      <c r="B96" s="198" t="s">
        <v>22</v>
      </c>
      <c r="C96" s="203" t="s">
        <v>19</v>
      </c>
      <c r="D96" s="195"/>
      <c r="E96" s="200" t="s">
        <v>20</v>
      </c>
      <c r="F96" s="201"/>
      <c r="G96" s="193" t="s">
        <v>210</v>
      </c>
      <c r="H96" s="202" t="s">
        <v>89</v>
      </c>
      <c r="I96" s="215" t="s">
        <v>212</v>
      </c>
      <c r="J96" s="202" t="s">
        <v>153</v>
      </c>
    </row>
    <row r="97" spans="2:10" x14ac:dyDescent="0.25">
      <c r="B97" s="199"/>
      <c r="C97" s="196"/>
      <c r="D97" s="197"/>
      <c r="E97" s="201"/>
      <c r="F97" s="201"/>
      <c r="G97" s="210"/>
      <c r="H97" s="201"/>
      <c r="I97" s="201"/>
      <c r="J97" s="201"/>
    </row>
    <row r="98" spans="2:10" x14ac:dyDescent="0.25">
      <c r="B98" s="33"/>
      <c r="C98" s="204"/>
      <c r="D98" s="206"/>
      <c r="E98" s="204"/>
      <c r="F98" s="206"/>
      <c r="G98" s="63"/>
      <c r="H98" s="62"/>
      <c r="I98" s="63"/>
      <c r="J98" s="65"/>
    </row>
    <row r="99" spans="2:10" x14ac:dyDescent="0.25">
      <c r="B99" s="33"/>
      <c r="C99" s="204"/>
      <c r="D99" s="206"/>
      <c r="E99" s="204"/>
      <c r="F99" s="206"/>
      <c r="G99" s="63"/>
      <c r="H99" s="62"/>
      <c r="I99" s="63"/>
      <c r="J99" s="66"/>
    </row>
    <row r="100" spans="2:10" x14ac:dyDescent="0.25">
      <c r="B100" s="33"/>
      <c r="C100" s="204"/>
      <c r="D100" s="206"/>
      <c r="E100" s="204"/>
      <c r="F100" s="206"/>
      <c r="G100" s="63"/>
      <c r="H100" s="62"/>
      <c r="I100" s="63"/>
      <c r="J100" s="66"/>
    </row>
    <row r="101" spans="2:10" x14ac:dyDescent="0.25">
      <c r="B101" s="33"/>
      <c r="C101" s="204"/>
      <c r="D101" s="206"/>
      <c r="E101" s="204"/>
      <c r="F101" s="206"/>
      <c r="G101" s="63"/>
      <c r="H101" s="62"/>
      <c r="I101" s="63"/>
      <c r="J101" s="66"/>
    </row>
    <row r="102" spans="2:10" x14ac:dyDescent="0.25">
      <c r="B102" s="33"/>
      <c r="C102" s="204"/>
      <c r="D102" s="206"/>
      <c r="E102" s="204"/>
      <c r="F102" s="206"/>
      <c r="G102" s="63"/>
      <c r="H102" s="62"/>
      <c r="I102" s="63"/>
      <c r="J102" s="66"/>
    </row>
    <row r="103" spans="2:10" x14ac:dyDescent="0.25">
      <c r="B103" s="33"/>
      <c r="C103" s="204"/>
      <c r="D103" s="206"/>
      <c r="E103" s="204"/>
      <c r="F103" s="206"/>
      <c r="G103" s="63"/>
      <c r="H103" s="62"/>
      <c r="I103" s="63"/>
      <c r="J103" s="66"/>
    </row>
    <row r="104" spans="2:10" x14ac:dyDescent="0.25">
      <c r="B104" s="33"/>
      <c r="C104" s="204"/>
      <c r="D104" s="206"/>
      <c r="E104" s="204"/>
      <c r="F104" s="206"/>
      <c r="G104" s="63"/>
      <c r="H104" s="62"/>
      <c r="I104" s="63"/>
      <c r="J104" s="66"/>
    </row>
    <row r="105" spans="2:10" x14ac:dyDescent="0.25">
      <c r="B105" s="33"/>
      <c r="C105" s="204"/>
      <c r="D105" s="206"/>
      <c r="E105" s="204"/>
      <c r="F105" s="206"/>
      <c r="G105" s="63"/>
      <c r="H105" s="62"/>
      <c r="I105" s="63"/>
      <c r="J105" s="66"/>
    </row>
    <row r="106" spans="2:10" x14ac:dyDescent="0.25">
      <c r="B106" s="33"/>
      <c r="C106" s="204"/>
      <c r="D106" s="206"/>
      <c r="E106" s="204"/>
      <c r="F106" s="206"/>
      <c r="G106" s="63"/>
      <c r="H106" s="62"/>
      <c r="I106" s="63"/>
      <c r="J106" s="66"/>
    </row>
    <row r="107" spans="2:10" x14ac:dyDescent="0.25">
      <c r="B107" s="33"/>
      <c r="C107" s="74"/>
      <c r="D107" s="75"/>
      <c r="E107" s="74"/>
      <c r="F107" s="75"/>
      <c r="G107" s="63"/>
      <c r="H107" s="62"/>
      <c r="I107" s="63"/>
      <c r="J107" s="66"/>
    </row>
    <row r="108" spans="2:10" x14ac:dyDescent="0.25">
      <c r="B108" s="33"/>
      <c r="C108" s="74"/>
      <c r="D108" s="75"/>
      <c r="E108" s="74"/>
      <c r="F108" s="75"/>
      <c r="G108" s="63"/>
      <c r="H108" s="62"/>
      <c r="I108" s="63"/>
      <c r="J108" s="66"/>
    </row>
    <row r="109" spans="2:10" x14ac:dyDescent="0.25">
      <c r="B109" s="33"/>
      <c r="C109" s="204"/>
      <c r="D109" s="206"/>
      <c r="E109" s="204"/>
      <c r="F109" s="206"/>
      <c r="G109" s="63"/>
      <c r="H109" s="62"/>
      <c r="I109" s="63"/>
      <c r="J109" s="66"/>
    </row>
    <row r="110" spans="2:10" x14ac:dyDescent="0.25">
      <c r="B110" s="72" t="s">
        <v>1</v>
      </c>
      <c r="C110" s="207" t="s">
        <v>2</v>
      </c>
      <c r="D110" s="208"/>
      <c r="E110" s="207" t="s">
        <v>2</v>
      </c>
      <c r="F110" s="208"/>
      <c r="G110" s="70">
        <f>SUM(G98:G109)</f>
        <v>0</v>
      </c>
      <c r="H110" s="69" t="s">
        <v>2</v>
      </c>
      <c r="I110" s="70">
        <f>SUM(I98:I109)</f>
        <v>0</v>
      </c>
      <c r="J110" s="12" t="s">
        <v>2</v>
      </c>
    </row>
    <row r="111" spans="2:10" x14ac:dyDescent="0.25"/>
    <row r="112" spans="2:10" x14ac:dyDescent="0.25">
      <c r="B112" s="15" t="s">
        <v>23</v>
      </c>
      <c r="C112" s="48"/>
      <c r="D112" s="48"/>
      <c r="E112" s="48"/>
    </row>
    <row r="113" spans="2:14" ht="12.65" customHeight="1" x14ac:dyDescent="0.25">
      <c r="B113" s="212" t="s">
        <v>54</v>
      </c>
      <c r="C113" s="203" t="s">
        <v>27</v>
      </c>
      <c r="D113" s="195"/>
      <c r="E113" s="176" t="s">
        <v>113</v>
      </c>
      <c r="F113" s="209" t="s">
        <v>12</v>
      </c>
      <c r="G113" s="193" t="s">
        <v>205</v>
      </c>
      <c r="H113" s="193" t="s">
        <v>206</v>
      </c>
      <c r="I113" s="193" t="s">
        <v>114</v>
      </c>
      <c r="J113" s="193" t="s">
        <v>21</v>
      </c>
      <c r="K113" s="176" t="s">
        <v>13</v>
      </c>
      <c r="L113" s="176" t="s">
        <v>14</v>
      </c>
      <c r="M113" s="176" t="s">
        <v>153</v>
      </c>
      <c r="N113" s="227"/>
    </row>
    <row r="114" spans="2:14" x14ac:dyDescent="0.25">
      <c r="B114" s="213"/>
      <c r="C114" s="225"/>
      <c r="D114" s="226"/>
      <c r="E114" s="177"/>
      <c r="F114" s="210"/>
      <c r="G114" s="194"/>
      <c r="H114" s="194"/>
      <c r="I114" s="194"/>
      <c r="J114" s="194"/>
      <c r="K114" s="177"/>
      <c r="L114" s="177"/>
      <c r="M114" s="220"/>
      <c r="N114" s="228"/>
    </row>
    <row r="115" spans="2:14" x14ac:dyDescent="0.25">
      <c r="B115" s="214"/>
      <c r="C115" s="196"/>
      <c r="D115" s="197"/>
      <c r="E115" s="211"/>
      <c r="F115" s="211"/>
      <c r="G115" s="147">
        <f ca="1">YEAR(TODAY())-1</f>
        <v>2024</v>
      </c>
      <c r="H115" s="210"/>
      <c r="I115" s="210"/>
      <c r="J115" s="210"/>
      <c r="K115" s="181"/>
      <c r="L115" s="181"/>
      <c r="M115" s="221"/>
      <c r="N115" s="228"/>
    </row>
    <row r="116" spans="2:14" x14ac:dyDescent="0.25">
      <c r="B116" s="33"/>
      <c r="C116" s="204"/>
      <c r="D116" s="206"/>
      <c r="E116" s="62"/>
      <c r="F116" s="63"/>
      <c r="G116" s="64"/>
      <c r="H116" s="63"/>
      <c r="I116" s="62"/>
      <c r="J116" s="62"/>
      <c r="K116" s="30"/>
      <c r="L116" s="30"/>
      <c r="M116" s="65"/>
      <c r="N116" s="76"/>
    </row>
    <row r="117" spans="2:14" x14ac:dyDescent="0.25">
      <c r="B117" s="33"/>
      <c r="C117" s="204"/>
      <c r="D117" s="206"/>
      <c r="E117" s="62"/>
      <c r="F117" s="63"/>
      <c r="G117" s="63"/>
      <c r="H117" s="63"/>
      <c r="I117" s="62"/>
      <c r="J117" s="62"/>
      <c r="K117" s="30"/>
      <c r="L117" s="30"/>
      <c r="M117" s="66"/>
      <c r="N117" s="77"/>
    </row>
    <row r="118" spans="2:14" x14ac:dyDescent="0.25">
      <c r="B118" s="33"/>
      <c r="C118" s="204"/>
      <c r="D118" s="206"/>
      <c r="E118" s="62"/>
      <c r="F118" s="63"/>
      <c r="G118" s="63"/>
      <c r="H118" s="63"/>
      <c r="I118" s="62"/>
      <c r="J118" s="62"/>
      <c r="K118" s="30"/>
      <c r="L118" s="30"/>
      <c r="M118" s="66"/>
      <c r="N118" s="77"/>
    </row>
    <row r="119" spans="2:14" x14ac:dyDescent="0.25">
      <c r="B119" s="33"/>
      <c r="C119" s="204"/>
      <c r="D119" s="206"/>
      <c r="E119" s="62"/>
      <c r="F119" s="63"/>
      <c r="G119" s="63"/>
      <c r="H119" s="63"/>
      <c r="I119" s="62"/>
      <c r="J119" s="62"/>
      <c r="K119" s="30"/>
      <c r="L119" s="30"/>
      <c r="M119" s="66"/>
      <c r="N119" s="77"/>
    </row>
    <row r="120" spans="2:14" x14ac:dyDescent="0.25">
      <c r="B120" s="33"/>
      <c r="C120" s="204"/>
      <c r="D120" s="206"/>
      <c r="E120" s="62"/>
      <c r="F120" s="63"/>
      <c r="G120" s="63"/>
      <c r="H120" s="63"/>
      <c r="I120" s="62"/>
      <c r="J120" s="62"/>
      <c r="K120" s="30"/>
      <c r="L120" s="30"/>
      <c r="M120" s="66"/>
      <c r="N120" s="77"/>
    </row>
    <row r="121" spans="2:14" x14ac:dyDescent="0.25">
      <c r="B121" s="33"/>
      <c r="C121" s="204"/>
      <c r="D121" s="206"/>
      <c r="E121" s="62"/>
      <c r="F121" s="63"/>
      <c r="G121" s="63"/>
      <c r="H121" s="63"/>
      <c r="I121" s="62"/>
      <c r="J121" s="62"/>
      <c r="K121" s="30"/>
      <c r="L121" s="30"/>
      <c r="M121" s="66"/>
      <c r="N121" s="77"/>
    </row>
    <row r="122" spans="2:14" x14ac:dyDescent="0.25">
      <c r="B122" s="33"/>
      <c r="C122" s="204"/>
      <c r="D122" s="206"/>
      <c r="E122" s="62"/>
      <c r="F122" s="63"/>
      <c r="G122" s="63"/>
      <c r="H122" s="63"/>
      <c r="I122" s="62"/>
      <c r="J122" s="62"/>
      <c r="K122" s="30"/>
      <c r="L122" s="30"/>
      <c r="M122" s="66"/>
      <c r="N122" s="77"/>
    </row>
    <row r="123" spans="2:14" x14ac:dyDescent="0.25">
      <c r="B123" s="33"/>
      <c r="C123" s="204"/>
      <c r="D123" s="206"/>
      <c r="E123" s="62"/>
      <c r="F123" s="63"/>
      <c r="G123" s="63"/>
      <c r="H123" s="63"/>
      <c r="I123" s="62"/>
      <c r="J123" s="62"/>
      <c r="K123" s="30"/>
      <c r="L123" s="30"/>
      <c r="M123" s="66"/>
      <c r="N123" s="77"/>
    </row>
    <row r="124" spans="2:14" x14ac:dyDescent="0.25">
      <c r="B124" s="33"/>
      <c r="C124" s="204"/>
      <c r="D124" s="206"/>
      <c r="E124" s="62"/>
      <c r="F124" s="63"/>
      <c r="G124" s="63"/>
      <c r="H124" s="63"/>
      <c r="I124" s="62"/>
      <c r="J124" s="62"/>
      <c r="K124" s="30"/>
      <c r="L124" s="30"/>
      <c r="M124" s="66"/>
      <c r="N124" s="77"/>
    </row>
    <row r="125" spans="2:14" x14ac:dyDescent="0.25">
      <c r="B125" s="33"/>
      <c r="C125" s="204"/>
      <c r="D125" s="205"/>
      <c r="E125" s="62"/>
      <c r="F125" s="63"/>
      <c r="G125" s="63"/>
      <c r="H125" s="63"/>
      <c r="I125" s="62"/>
      <c r="J125" s="62"/>
      <c r="K125" s="30"/>
      <c r="L125" s="30"/>
      <c r="M125" s="66"/>
      <c r="N125" s="77"/>
    </row>
    <row r="126" spans="2:14" x14ac:dyDescent="0.25">
      <c r="B126" s="33"/>
      <c r="C126" s="204"/>
      <c r="D126" s="205"/>
      <c r="E126" s="62"/>
      <c r="F126" s="63"/>
      <c r="G126" s="63"/>
      <c r="H126" s="63"/>
      <c r="I126" s="62"/>
      <c r="J126" s="62"/>
      <c r="K126" s="30"/>
      <c r="L126" s="30"/>
      <c r="M126" s="66"/>
      <c r="N126" s="77"/>
    </row>
    <row r="127" spans="2:14" x14ac:dyDescent="0.25">
      <c r="B127" s="33"/>
      <c r="C127" s="204"/>
      <c r="D127" s="206"/>
      <c r="E127" s="62"/>
      <c r="F127" s="63"/>
      <c r="G127" s="63"/>
      <c r="H127" s="63"/>
      <c r="I127" s="62"/>
      <c r="J127" s="62"/>
      <c r="K127" s="30"/>
      <c r="L127" s="30"/>
      <c r="M127" s="66"/>
      <c r="N127" s="77"/>
    </row>
    <row r="128" spans="2:14" x14ac:dyDescent="0.25">
      <c r="B128" s="72" t="s">
        <v>1</v>
      </c>
      <c r="C128" s="207" t="s">
        <v>2</v>
      </c>
      <c r="D128" s="208"/>
      <c r="E128" s="69" t="s">
        <v>2</v>
      </c>
      <c r="F128" s="70">
        <f>SUM(F116:F127)</f>
        <v>0</v>
      </c>
      <c r="G128" s="70">
        <f>SUM(G116:G127)</f>
        <v>0</v>
      </c>
      <c r="H128" s="70">
        <f>SUM(H116:H127)</f>
        <v>0</v>
      </c>
      <c r="I128" s="69" t="s">
        <v>2</v>
      </c>
      <c r="J128" s="69" t="s">
        <v>2</v>
      </c>
      <c r="K128" s="12" t="s">
        <v>2</v>
      </c>
      <c r="L128" s="12" t="s">
        <v>2</v>
      </c>
      <c r="M128" s="12" t="s">
        <v>2</v>
      </c>
      <c r="N128" s="78"/>
    </row>
    <row r="129" x14ac:dyDescent="0.25"/>
    <row r="1048576" ht="92.15" hidden="1" customHeight="1" x14ac:dyDescent="0.25"/>
  </sheetData>
  <sheetProtection algorithmName="SHA-512" hashValue="xd/3vFKNMD/Udo+rDeJRMaKeG3EXx6DD42Hr2d4fU9C5mWH94/a0uWiNk0JTCKo02LAUjZBp6yJZmF+D6WQliQ==" saltValue="Z7kk8Ao7KAnGD2rr0y/KyA==" spinCount="100000" sheet="1" selectLockedCells="1"/>
  <mergeCells count="103">
    <mergeCell ref="H113:H115"/>
    <mergeCell ref="C116:D116"/>
    <mergeCell ref="M14:M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92:D92"/>
    <mergeCell ref="L14:L16"/>
    <mergeCell ref="G96:G97"/>
    <mergeCell ref="C125:D125"/>
    <mergeCell ref="C128:D128"/>
    <mergeCell ref="C110:D110"/>
    <mergeCell ref="E110:F110"/>
    <mergeCell ref="C113:D115"/>
    <mergeCell ref="C117:D117"/>
    <mergeCell ref="C118:D118"/>
    <mergeCell ref="C119:D119"/>
    <mergeCell ref="C120:D120"/>
    <mergeCell ref="C105:D105"/>
    <mergeCell ref="E105:F105"/>
    <mergeCell ref="C106:D106"/>
    <mergeCell ref="E106:F106"/>
    <mergeCell ref="C109:D109"/>
    <mergeCell ref="E109:F109"/>
    <mergeCell ref="C123:D123"/>
    <mergeCell ref="C124:D124"/>
    <mergeCell ref="C121:D121"/>
    <mergeCell ref="C122:D122"/>
    <mergeCell ref="J14:J16"/>
    <mergeCell ref="C14:C16"/>
    <mergeCell ref="K14:K16"/>
    <mergeCell ref="I14:I16"/>
    <mergeCell ref="G79:G80"/>
    <mergeCell ref="H79:H80"/>
    <mergeCell ref="I79:I80"/>
    <mergeCell ref="G14:G16"/>
    <mergeCell ref="E14:E16"/>
    <mergeCell ref="H14:H16"/>
    <mergeCell ref="K47:L48"/>
    <mergeCell ref="F14:F15"/>
    <mergeCell ref="B14:B16"/>
    <mergeCell ref="F113:F115"/>
    <mergeCell ref="B113:B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E103:F103"/>
    <mergeCell ref="C104:D104"/>
    <mergeCell ref="E100:F100"/>
    <mergeCell ref="C82:D82"/>
    <mergeCell ref="C89:D89"/>
    <mergeCell ref="B47:B48"/>
    <mergeCell ref="E47:F48"/>
    <mergeCell ref="G47:H48"/>
    <mergeCell ref="I47:J48"/>
    <mergeCell ref="G113:G114"/>
    <mergeCell ref="M47:N48"/>
    <mergeCell ref="B79:B80"/>
    <mergeCell ref="E79:F80"/>
    <mergeCell ref="J79:J80"/>
    <mergeCell ref="C96:D97"/>
    <mergeCell ref="O47:P48"/>
    <mergeCell ref="C126:D126"/>
    <mergeCell ref="C127:D127"/>
    <mergeCell ref="C81:D81"/>
    <mergeCell ref="E81:F81"/>
    <mergeCell ref="E82:F82"/>
    <mergeCell ref="E89:F89"/>
    <mergeCell ref="E92:F92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4:F104"/>
  </mergeCells>
  <phoneticPr fontId="12" type="noConversion"/>
  <dataValidations count="5">
    <dataValidation type="list" allowBlank="1" showInputMessage="1" showErrorMessage="1" sqref="B81:B92" xr:uid="{576EA7A0-8810-4CDC-B8B2-A283258B6150}">
      <formula1>vrsta2</formula1>
    </dataValidation>
    <dataValidation type="list" allowBlank="1" showInputMessage="1" showErrorMessage="1" sqref="B98:B109" xr:uid="{F2CAFF30-5A69-4BC0-9771-690DBC70EE56}">
      <formula1>osnova1</formula1>
    </dataValidation>
    <dataValidation type="list" allowBlank="1" showInputMessage="1" showErrorMessage="1" sqref="K18:K29 K32:K43 K116:K127" xr:uid="{75D2A71F-01A0-4BA5-8AD1-5B885FA5DF54}">
      <formula1>otplata1</formula1>
    </dataValidation>
    <dataValidation allowBlank="1" showInputMessage="1" showErrorMessage="1" prompt="Unose se procijenjene vrijednosti instrumenata osiguranja." sqref="M116:N116 J98 J81 M18:M20" xr:uid="{28DE1064-C248-47EE-B2F7-37F3E58DDAC7}"/>
    <dataValidation allowBlank="1" showInputMessage="1" showErrorMessage="1" prompt="Ukupno stanje treba odgovarati stanju iz financijskih izvještaja na isti dan." sqref="F18 F32 G116" xr:uid="{BD7731C4-F092-449D-ACE5-0803337F962E}"/>
  </dataValidations>
  <pageMargins left="0.23622047244094491" right="0.23622047244094491" top="0.55118110236220474" bottom="0.55118110236220474" header="0.31496062992125984" footer="0.31496062992125984"/>
  <pageSetup paperSize="9" scale="59" fitToHeight="0" orientation="landscape" r:id="rId1"/>
  <rowBreaks count="1" manualBreakCount="1">
    <brk id="62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7"/>
  <sheetViews>
    <sheetView showGridLines="0" zoomScaleNormal="100" zoomScaleSheetLayoutView="100" workbookViewId="0">
      <selection activeCell="B18" sqref="B18"/>
    </sheetView>
  </sheetViews>
  <sheetFormatPr defaultColWidth="0" defaultRowHeight="11.5" zeroHeight="1" x14ac:dyDescent="0.25"/>
  <cols>
    <col min="1" max="1" width="5" style="14" customWidth="1"/>
    <col min="2" max="2" width="31.7265625" style="14" customWidth="1"/>
    <col min="3" max="9" width="14.7265625" style="14" customWidth="1"/>
    <col min="10" max="10" width="5" style="14" customWidth="1"/>
    <col min="11" max="14" width="0" style="14" hidden="1" customWidth="1"/>
    <col min="15" max="16384" width="9.1796875" style="14" hidden="1"/>
  </cols>
  <sheetData>
    <row r="1" spans="1:13" x14ac:dyDescent="0.25"/>
    <row r="2" spans="1:13" x14ac:dyDescent="0.25"/>
    <row r="3" spans="1:13" x14ac:dyDescent="0.25"/>
    <row r="4" spans="1:13" x14ac:dyDescent="0.25"/>
    <row r="5" spans="1:13" x14ac:dyDescent="0.25">
      <c r="B5" s="18" t="str">
        <f>Kupci!B5</f>
        <v>Tablice klijenta</v>
      </c>
    </row>
    <row r="6" spans="1:13" x14ac:dyDescent="0.25">
      <c r="B6" s="19" t="s">
        <v>164</v>
      </c>
    </row>
    <row r="7" spans="1:13" x14ac:dyDescent="0.25">
      <c r="B7" s="44" t="str">
        <f>IF(Kupci!B7=0,"Prenosi se s prve stranice",Kupci!B7)</f>
        <v>Prenosi se s prve stranice</v>
      </c>
    </row>
    <row r="8" spans="1:13" x14ac:dyDescent="0.25">
      <c r="A8" s="20"/>
      <c r="B8" s="19" t="s">
        <v>165</v>
      </c>
      <c r="D8" s="79"/>
      <c r="F8" s="79"/>
      <c r="H8" s="79"/>
      <c r="K8" s="79"/>
      <c r="M8" s="79"/>
    </row>
    <row r="9" spans="1:13" x14ac:dyDescent="0.25">
      <c r="B9" s="21" t="str">
        <f>IF(Kupci!B9=0,"Prenosi se s prve stranice",Kupci!B9)</f>
        <v>Prenosi se s prve stranice</v>
      </c>
    </row>
    <row r="10" spans="1:13" x14ac:dyDescent="0.25"/>
    <row r="11" spans="1:13" x14ac:dyDescent="0.25">
      <c r="B11" s="22" t="s">
        <v>178</v>
      </c>
      <c r="C11" s="25"/>
      <c r="D11" s="25"/>
      <c r="E11" s="25"/>
      <c r="F11" s="25"/>
      <c r="G11" s="25"/>
      <c r="H11" s="25"/>
      <c r="I11" s="25"/>
    </row>
    <row r="12" spans="1:13" x14ac:dyDescent="0.25">
      <c r="B12" s="44"/>
    </row>
    <row r="13" spans="1:13" x14ac:dyDescent="0.25">
      <c r="B13" s="15" t="s">
        <v>214</v>
      </c>
      <c r="F13" s="81"/>
      <c r="H13" s="26" t="s">
        <v>59</v>
      </c>
      <c r="I13" s="56"/>
    </row>
    <row r="14" spans="1:13" ht="11.5" customHeight="1" x14ac:dyDescent="0.25">
      <c r="B14" s="202" t="s">
        <v>6</v>
      </c>
      <c r="C14" s="223" t="s">
        <v>215</v>
      </c>
      <c r="D14" s="202" t="s">
        <v>216</v>
      </c>
      <c r="E14" s="207" t="s">
        <v>217</v>
      </c>
      <c r="F14" s="239"/>
      <c r="G14" s="239"/>
      <c r="H14" s="208"/>
      <c r="I14" s="176" t="s">
        <v>218</v>
      </c>
    </row>
    <row r="15" spans="1:13" x14ac:dyDescent="0.25">
      <c r="B15" s="202"/>
      <c r="C15" s="224"/>
      <c r="D15" s="202"/>
      <c r="E15" s="176" t="s">
        <v>7</v>
      </c>
      <c r="F15" s="176" t="s">
        <v>8</v>
      </c>
      <c r="G15" s="176" t="s">
        <v>9</v>
      </c>
      <c r="H15" s="176" t="s">
        <v>10</v>
      </c>
      <c r="I15" s="220"/>
    </row>
    <row r="16" spans="1:13" x14ac:dyDescent="0.25">
      <c r="B16" s="202"/>
      <c r="C16" s="156">
        <f ca="1">YEAR(TODAY())-1</f>
        <v>2024</v>
      </c>
      <c r="D16" s="202"/>
      <c r="E16" s="221"/>
      <c r="F16" s="221"/>
      <c r="G16" s="221"/>
      <c r="H16" s="221"/>
      <c r="I16" s="221"/>
    </row>
    <row r="17" spans="2:9" x14ac:dyDescent="0.25">
      <c r="B17" s="82"/>
      <c r="C17" s="83"/>
      <c r="D17" s="31"/>
      <c r="E17" s="31"/>
      <c r="F17" s="31"/>
      <c r="G17" s="31"/>
      <c r="H17" s="31"/>
      <c r="I17" s="31"/>
    </row>
    <row r="18" spans="2:9" x14ac:dyDescent="0.25">
      <c r="B18" s="33"/>
      <c r="C18" s="31"/>
      <c r="D18" s="31"/>
      <c r="E18" s="31"/>
      <c r="F18" s="31"/>
      <c r="G18" s="31"/>
      <c r="H18" s="31"/>
      <c r="I18" s="31"/>
    </row>
    <row r="19" spans="2:9" x14ac:dyDescent="0.25">
      <c r="B19" s="33"/>
      <c r="C19" s="31"/>
      <c r="D19" s="31"/>
      <c r="E19" s="31"/>
      <c r="F19" s="31"/>
      <c r="G19" s="31"/>
      <c r="H19" s="31"/>
      <c r="I19" s="31"/>
    </row>
    <row r="20" spans="2:9" x14ac:dyDescent="0.25">
      <c r="B20" s="33"/>
      <c r="C20" s="31"/>
      <c r="D20" s="31"/>
      <c r="E20" s="31"/>
      <c r="F20" s="31"/>
      <c r="G20" s="31"/>
      <c r="H20" s="31"/>
      <c r="I20" s="31"/>
    </row>
    <row r="21" spans="2:9" x14ac:dyDescent="0.25">
      <c r="B21" s="33"/>
      <c r="C21" s="31"/>
      <c r="D21" s="31"/>
      <c r="E21" s="31"/>
      <c r="F21" s="31"/>
      <c r="G21" s="31"/>
      <c r="H21" s="31"/>
      <c r="I21" s="31"/>
    </row>
    <row r="22" spans="2:9" x14ac:dyDescent="0.25">
      <c r="B22" s="33"/>
      <c r="C22" s="31"/>
      <c r="D22" s="31"/>
      <c r="E22" s="31"/>
      <c r="F22" s="31"/>
      <c r="G22" s="31"/>
      <c r="H22" s="31"/>
      <c r="I22" s="31"/>
    </row>
    <row r="23" spans="2:9" x14ac:dyDescent="0.25">
      <c r="B23" s="33"/>
      <c r="C23" s="31"/>
      <c r="D23" s="31"/>
      <c r="E23" s="31"/>
      <c r="F23" s="31"/>
      <c r="G23" s="31"/>
      <c r="H23" s="31"/>
      <c r="I23" s="31"/>
    </row>
    <row r="24" spans="2:9" x14ac:dyDescent="0.25">
      <c r="B24" s="33"/>
      <c r="C24" s="31"/>
      <c r="D24" s="31"/>
      <c r="E24" s="31"/>
      <c r="F24" s="31"/>
      <c r="G24" s="31"/>
      <c r="H24" s="31"/>
      <c r="I24" s="31"/>
    </row>
    <row r="25" spans="2:9" x14ac:dyDescent="0.25">
      <c r="B25" s="33"/>
      <c r="C25" s="31"/>
      <c r="D25" s="31"/>
      <c r="E25" s="31"/>
      <c r="F25" s="31"/>
      <c r="G25" s="31"/>
      <c r="H25" s="31"/>
      <c r="I25" s="31"/>
    </row>
    <row r="26" spans="2:9" x14ac:dyDescent="0.25">
      <c r="B26" s="33"/>
      <c r="C26" s="31"/>
      <c r="D26" s="31"/>
      <c r="E26" s="31"/>
      <c r="F26" s="31"/>
      <c r="G26" s="31"/>
      <c r="H26" s="31"/>
      <c r="I26" s="31"/>
    </row>
    <row r="27" spans="2:9" x14ac:dyDescent="0.25">
      <c r="B27" s="33"/>
      <c r="C27" s="31"/>
      <c r="D27" s="31"/>
      <c r="E27" s="31"/>
      <c r="F27" s="31"/>
      <c r="G27" s="31"/>
      <c r="H27" s="31"/>
      <c r="I27" s="31"/>
    </row>
    <row r="28" spans="2:9" x14ac:dyDescent="0.25">
      <c r="B28" s="84" t="s">
        <v>126</v>
      </c>
      <c r="C28" s="31"/>
      <c r="D28" s="31"/>
      <c r="E28" s="31"/>
      <c r="F28" s="31"/>
      <c r="G28" s="31"/>
      <c r="H28" s="31"/>
      <c r="I28" s="31"/>
    </row>
    <row r="29" spans="2:9" x14ac:dyDescent="0.25">
      <c r="B29" s="37" t="s">
        <v>1</v>
      </c>
      <c r="C29" s="38">
        <f t="shared" ref="C29:I29" si="0">SUM(C17:C28)</f>
        <v>0</v>
      </c>
      <c r="D29" s="38">
        <f t="shared" si="0"/>
        <v>0</v>
      </c>
      <c r="E29" s="38">
        <f t="shared" si="0"/>
        <v>0</v>
      </c>
      <c r="F29" s="38">
        <f t="shared" si="0"/>
        <v>0</v>
      </c>
      <c r="G29" s="38">
        <f t="shared" si="0"/>
        <v>0</v>
      </c>
      <c r="H29" s="38">
        <f t="shared" si="0"/>
        <v>0</v>
      </c>
      <c r="I29" s="38">
        <f t="shared" si="0"/>
        <v>0</v>
      </c>
    </row>
    <row r="30" spans="2:9" x14ac:dyDescent="0.25"/>
    <row r="31" spans="2:9" x14ac:dyDescent="0.25">
      <c r="B31" s="15" t="s">
        <v>219</v>
      </c>
    </row>
    <row r="32" spans="2:9" x14ac:dyDescent="0.25">
      <c r="B32" s="202" t="s">
        <v>88</v>
      </c>
      <c r="C32" s="202" t="s">
        <v>220</v>
      </c>
      <c r="D32" s="202" t="s">
        <v>221</v>
      </c>
      <c r="E32" s="237" t="s">
        <v>11</v>
      </c>
      <c r="F32" s="237"/>
      <c r="G32" s="207" t="s">
        <v>133</v>
      </c>
      <c r="H32" s="234"/>
      <c r="I32" s="233"/>
    </row>
    <row r="33" spans="2:9" x14ac:dyDescent="0.25">
      <c r="B33" s="202"/>
      <c r="C33" s="202"/>
      <c r="D33" s="202"/>
      <c r="E33" s="237"/>
      <c r="F33" s="237"/>
      <c r="G33" s="207"/>
      <c r="H33" s="234"/>
      <c r="I33" s="233"/>
    </row>
    <row r="34" spans="2:9" x14ac:dyDescent="0.25">
      <c r="B34" s="201"/>
      <c r="C34" s="202"/>
      <c r="D34" s="201"/>
      <c r="E34" s="238"/>
      <c r="F34" s="238"/>
      <c r="G34" s="235"/>
      <c r="H34" s="236"/>
      <c r="I34" s="233"/>
    </row>
    <row r="35" spans="2:9" x14ac:dyDescent="0.25">
      <c r="B35" s="33"/>
      <c r="C35" s="31"/>
      <c r="D35" s="85"/>
      <c r="E35" s="240"/>
      <c r="F35" s="240"/>
      <c r="G35" s="204"/>
      <c r="H35" s="229"/>
      <c r="I35" s="230"/>
    </row>
    <row r="36" spans="2:9" x14ac:dyDescent="0.25">
      <c r="B36" s="33"/>
      <c r="C36" s="31"/>
      <c r="D36" s="85"/>
      <c r="E36" s="240"/>
      <c r="F36" s="240"/>
      <c r="G36" s="204"/>
      <c r="H36" s="229"/>
      <c r="I36" s="230"/>
    </row>
    <row r="37" spans="2:9" x14ac:dyDescent="0.25">
      <c r="B37" s="33"/>
      <c r="C37" s="31"/>
      <c r="D37" s="85"/>
      <c r="E37" s="240"/>
      <c r="F37" s="240"/>
      <c r="G37" s="204"/>
      <c r="H37" s="229"/>
      <c r="I37" s="230"/>
    </row>
    <row r="38" spans="2:9" x14ac:dyDescent="0.25">
      <c r="B38" s="33"/>
      <c r="C38" s="31"/>
      <c r="D38" s="85"/>
      <c r="E38" s="240"/>
      <c r="F38" s="240"/>
      <c r="G38" s="204"/>
      <c r="H38" s="229"/>
      <c r="I38" s="230"/>
    </row>
    <row r="39" spans="2:9" x14ac:dyDescent="0.25">
      <c r="B39" s="33"/>
      <c r="C39" s="31"/>
      <c r="D39" s="85"/>
      <c r="E39" s="240"/>
      <c r="F39" s="240"/>
      <c r="G39" s="204"/>
      <c r="H39" s="229"/>
      <c r="I39" s="230"/>
    </row>
    <row r="40" spans="2:9" x14ac:dyDescent="0.25">
      <c r="B40" s="33"/>
      <c r="C40" s="31"/>
      <c r="D40" s="85"/>
      <c r="E40" s="240"/>
      <c r="F40" s="240"/>
      <c r="G40" s="204"/>
      <c r="H40" s="229"/>
      <c r="I40" s="230"/>
    </row>
    <row r="41" spans="2:9" x14ac:dyDescent="0.25">
      <c r="B41" s="33"/>
      <c r="C41" s="31"/>
      <c r="D41" s="85"/>
      <c r="E41" s="240"/>
      <c r="F41" s="240"/>
      <c r="G41" s="204"/>
      <c r="H41" s="229"/>
      <c r="I41" s="230"/>
    </row>
    <row r="42" spans="2:9" x14ac:dyDescent="0.25">
      <c r="B42" s="33"/>
      <c r="C42" s="31"/>
      <c r="D42" s="85"/>
      <c r="E42" s="240"/>
      <c r="F42" s="240"/>
      <c r="G42" s="204"/>
      <c r="H42" s="229"/>
      <c r="I42" s="230"/>
    </row>
    <row r="43" spans="2:9" x14ac:dyDescent="0.25">
      <c r="B43" s="33"/>
      <c r="C43" s="31"/>
      <c r="D43" s="85"/>
      <c r="E43" s="240"/>
      <c r="F43" s="240"/>
      <c r="G43" s="204"/>
      <c r="H43" s="229"/>
      <c r="I43" s="230"/>
    </row>
    <row r="44" spans="2:9" x14ac:dyDescent="0.25">
      <c r="B44" s="86"/>
      <c r="C44" s="31"/>
      <c r="D44" s="85"/>
      <c r="E44" s="240"/>
      <c r="F44" s="240"/>
      <c r="G44" s="204"/>
      <c r="H44" s="229"/>
      <c r="I44" s="230"/>
    </row>
    <row r="45" spans="2:9" x14ac:dyDescent="0.25">
      <c r="B45" s="33"/>
      <c r="C45" s="31"/>
      <c r="D45" s="85"/>
      <c r="E45" s="240"/>
      <c r="F45" s="240"/>
      <c r="G45" s="204"/>
      <c r="H45" s="229"/>
      <c r="I45" s="230"/>
    </row>
    <row r="46" spans="2:9" x14ac:dyDescent="0.25">
      <c r="B46" s="37" t="s">
        <v>1</v>
      </c>
      <c r="C46" s="38">
        <f>SUM(C35:C45)</f>
        <v>0</v>
      </c>
      <c r="D46" s="38">
        <f>SUM(D35:D45)</f>
        <v>0</v>
      </c>
      <c r="E46" s="241" t="s">
        <v>2</v>
      </c>
      <c r="F46" s="241"/>
      <c r="G46" s="231" t="s">
        <v>2</v>
      </c>
      <c r="H46" s="232"/>
      <c r="I46" s="233"/>
    </row>
    <row r="47" spans="2:9" x14ac:dyDescent="0.25"/>
  </sheetData>
  <sheetProtection algorithmName="SHA-512" hashValue="pSfhzsPlHKnzWIl4TEfMjOENQJWLWKIaZJl8Wz8/bW+Dg4jcBOmn1z0CmsoHZahzi6mZM8tPoOl4HQ3ASiQFQg==" saltValue="QPDf4R5I73Wk+T8lO5xMIg==" spinCount="100000" sheet="1" selectLockedCells="1"/>
  <mergeCells count="38">
    <mergeCell ref="E46:F46"/>
    <mergeCell ref="E36:F36"/>
    <mergeCell ref="E44:F44"/>
    <mergeCell ref="E45:F45"/>
    <mergeCell ref="E42:F42"/>
    <mergeCell ref="E43:F43"/>
    <mergeCell ref="E39:F39"/>
    <mergeCell ref="E40:F40"/>
    <mergeCell ref="E41:F41"/>
    <mergeCell ref="E37:F37"/>
    <mergeCell ref="E38:F38"/>
    <mergeCell ref="E32:F34"/>
    <mergeCell ref="B32:B34"/>
    <mergeCell ref="E14:H14"/>
    <mergeCell ref="E15:E16"/>
    <mergeCell ref="E35:F35"/>
    <mergeCell ref="F15:F16"/>
    <mergeCell ref="B14:B16"/>
    <mergeCell ref="D14:D16"/>
    <mergeCell ref="C32:C34"/>
    <mergeCell ref="D32:D34"/>
    <mergeCell ref="C14:C15"/>
    <mergeCell ref="G45:I45"/>
    <mergeCell ref="G46:I46"/>
    <mergeCell ref="G15:G16"/>
    <mergeCell ref="H15:H16"/>
    <mergeCell ref="G42:I42"/>
    <mergeCell ref="G43:I43"/>
    <mergeCell ref="G44:I44"/>
    <mergeCell ref="G40:I40"/>
    <mergeCell ref="G41:I41"/>
    <mergeCell ref="G32:I34"/>
    <mergeCell ref="G35:I35"/>
    <mergeCell ref="G38:I38"/>
    <mergeCell ref="G39:I39"/>
    <mergeCell ref="I14:I16"/>
    <mergeCell ref="G36:I36"/>
    <mergeCell ref="G37:I37"/>
  </mergeCells>
  <dataValidations count="2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7" xr:uid="{CF2F8844-1E70-4D96-9368-9D7F2127BAA5}"/>
    <dataValidation allowBlank="1" showInputMessage="1" showErrorMessage="1" promptTitle="Stanje na dan" prompt="Upisana stanja trebaju odgovarati stanjima iz financijskih izvještaja na isti dan." sqref="C17" xr:uid="{2EE5762A-F835-4DFD-9C3F-13C7E1D392B0}"/>
  </dataValidations>
  <pageMargins left="0.23622047244094491" right="0.23622047244094491" top="0.55118110236220474" bottom="0.55118110236220474" header="0.31496062992125984" footer="0.31496062992125984"/>
  <pageSetup paperSize="9" scale="7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11.5" zeroHeight="1" x14ac:dyDescent="0.25"/>
  <cols>
    <col min="1" max="1" width="5" style="20" customWidth="1"/>
    <col min="2" max="2" width="31.7265625" style="20" customWidth="1"/>
    <col min="3" max="3" width="14.7265625" style="14" customWidth="1"/>
    <col min="4" max="4" width="7.7265625" style="79" customWidth="1"/>
    <col min="5" max="5" width="14.7265625" style="14" customWidth="1"/>
    <col min="6" max="6" width="7.7265625" style="79" customWidth="1"/>
    <col min="7" max="7" width="14.7265625" style="14" customWidth="1"/>
    <col min="8" max="8" width="7.7265625" style="79" customWidth="1"/>
    <col min="9" max="9" width="14.7265625" style="14" customWidth="1"/>
    <col min="10" max="10" width="7.7265625" style="79" customWidth="1"/>
    <col min="11" max="11" width="14.7265625" style="14" customWidth="1"/>
    <col min="12" max="12" width="7.7265625" style="79" customWidth="1"/>
    <col min="13" max="13" width="5" style="14" customWidth="1"/>
    <col min="14" max="16384" width="9.1796875" style="14" hidden="1"/>
  </cols>
  <sheetData>
    <row r="1" spans="1:21" x14ac:dyDescent="0.25"/>
    <row r="2" spans="1:21" x14ac:dyDescent="0.25">
      <c r="B2" s="88"/>
      <c r="D2" s="14"/>
      <c r="F2" s="14"/>
      <c r="H2" s="14"/>
      <c r="J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x14ac:dyDescent="0.25">
      <c r="B3" s="88"/>
      <c r="D3" s="14"/>
      <c r="F3" s="14"/>
      <c r="H3" s="14"/>
      <c r="J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x14ac:dyDescent="0.25">
      <c r="B4" s="88"/>
      <c r="D4" s="14"/>
      <c r="F4" s="14"/>
      <c r="H4" s="14"/>
      <c r="J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x14ac:dyDescent="0.25">
      <c r="B5" s="18" t="str">
        <f>Kupci!B5</f>
        <v>Tablice klijenta</v>
      </c>
      <c r="D5" s="14"/>
      <c r="F5" s="14"/>
      <c r="H5" s="14"/>
      <c r="J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25">
      <c r="B6" s="19" t="s">
        <v>164</v>
      </c>
      <c r="D6" s="14"/>
      <c r="F6" s="14"/>
      <c r="H6" s="14"/>
      <c r="J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x14ac:dyDescent="0.25">
      <c r="B7" s="44" t="str">
        <f>IF(Kupci!B7=0,"Prenosi se s prve stranice",Kupci!B7)</f>
        <v>Prenosi se s prve stranice</v>
      </c>
      <c r="D7" s="14"/>
      <c r="F7" s="14"/>
      <c r="H7" s="14"/>
      <c r="J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5">
      <c r="B8" s="19" t="s">
        <v>165</v>
      </c>
    </row>
    <row r="9" spans="1:21" x14ac:dyDescent="0.25">
      <c r="B9" s="21" t="str">
        <f>IF(Kupci!B9=0,"Prenosi se s prve stranice",Kupci!B9)</f>
        <v>Prenosi se s prve stranice</v>
      </c>
    </row>
    <row r="10" spans="1:21" x14ac:dyDescent="0.25">
      <c r="B10" s="21"/>
    </row>
    <row r="11" spans="1:21" x14ac:dyDescent="0.25">
      <c r="B11" s="22" t="s">
        <v>179</v>
      </c>
      <c r="C11" s="25"/>
      <c r="D11" s="98"/>
      <c r="E11" s="25"/>
      <c r="F11" s="98"/>
      <c r="G11" s="25"/>
      <c r="H11" s="98"/>
      <c r="I11" s="25"/>
      <c r="J11" s="98"/>
      <c r="K11" s="25"/>
      <c r="L11" s="98"/>
    </row>
    <row r="12" spans="1:21" ht="12.5" x14ac:dyDescent="0.25">
      <c r="B12" s="145" t="s">
        <v>222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21" ht="19" customHeight="1" x14ac:dyDescent="0.25">
      <c r="B13" s="157" t="s">
        <v>223</v>
      </c>
      <c r="J13" s="26" t="s">
        <v>59</v>
      </c>
      <c r="K13" s="56"/>
    </row>
    <row r="14" spans="1:21" x14ac:dyDescent="0.25">
      <c r="A14" s="99"/>
      <c r="B14" s="37" t="s">
        <v>132</v>
      </c>
      <c r="C14" s="150">
        <f ca="1">YEAR(TODAY())-4</f>
        <v>2021</v>
      </c>
      <c r="D14" s="10" t="s">
        <v>24</v>
      </c>
      <c r="E14" s="150">
        <f ca="1">YEAR(TODAY())-3</f>
        <v>2022</v>
      </c>
      <c r="F14" s="10" t="s">
        <v>24</v>
      </c>
      <c r="G14" s="150">
        <f ca="1">YEAR(TODAY())-2</f>
        <v>2023</v>
      </c>
      <c r="H14" s="10" t="s">
        <v>24</v>
      </c>
      <c r="I14" s="150">
        <f ca="1">YEAR(TODAY())-1</f>
        <v>2024</v>
      </c>
      <c r="J14" s="10" t="s">
        <v>24</v>
      </c>
      <c r="K14" s="151">
        <f ca="1">YEAR(TODAY())</f>
        <v>2025</v>
      </c>
      <c r="L14" s="10" t="s">
        <v>24</v>
      </c>
    </row>
    <row r="15" spans="1:21" x14ac:dyDescent="0.25">
      <c r="A15" s="99"/>
      <c r="B15" s="242" t="s">
        <v>186</v>
      </c>
      <c r="C15" s="243"/>
      <c r="D15" s="243"/>
      <c r="E15" s="243"/>
      <c r="F15" s="243"/>
      <c r="G15" s="243"/>
      <c r="H15" s="243"/>
      <c r="I15" s="243"/>
      <c r="J15" s="243"/>
      <c r="K15" s="244"/>
      <c r="L15" s="233"/>
    </row>
    <row r="16" spans="1:21" x14ac:dyDescent="0.25">
      <c r="B16" s="101"/>
      <c r="C16" s="31"/>
      <c r="D16" s="32" t="str">
        <f>IFERROR(C16/$C$26,"")</f>
        <v/>
      </c>
      <c r="E16" s="31"/>
      <c r="F16" s="32" t="str">
        <f>IFERROR(E16/$E$26,"")</f>
        <v/>
      </c>
      <c r="G16" s="31"/>
      <c r="H16" s="32" t="str">
        <f>IFERROR(G16/$G$26,"")</f>
        <v/>
      </c>
      <c r="I16" s="31"/>
      <c r="J16" s="32" t="str">
        <f>IFERROR(I16/$I$26,"")</f>
        <v/>
      </c>
      <c r="K16" s="31"/>
      <c r="L16" s="32" t="str">
        <f>IFERROR(K16/$K$26,"")</f>
        <v/>
      </c>
    </row>
    <row r="17" spans="1:12" x14ac:dyDescent="0.25">
      <c r="A17" s="100"/>
      <c r="B17" s="101"/>
      <c r="C17" s="31"/>
      <c r="D17" s="32" t="str">
        <f t="shared" ref="D17:D25" si="0">IFERROR(C17/$C$26,"")</f>
        <v/>
      </c>
      <c r="E17" s="31"/>
      <c r="F17" s="32" t="str">
        <f t="shared" ref="F17:F25" si="1">IFERROR(E17/$E$26,"")</f>
        <v/>
      </c>
      <c r="G17" s="31"/>
      <c r="H17" s="32" t="str">
        <f t="shared" ref="H17:H25" si="2">IFERROR(G17/$G$26,"")</f>
        <v/>
      </c>
      <c r="I17" s="31"/>
      <c r="J17" s="32" t="str">
        <f t="shared" ref="J17:J25" si="3">IFERROR(I17/$I$26,"")</f>
        <v/>
      </c>
      <c r="K17" s="31"/>
      <c r="L17" s="32" t="str">
        <f>IFERROR(K17/$K$26,"")</f>
        <v/>
      </c>
    </row>
    <row r="18" spans="1:12" x14ac:dyDescent="0.25">
      <c r="A18" s="102"/>
      <c r="B18" s="101"/>
      <c r="C18" s="31"/>
      <c r="D18" s="32" t="str">
        <f t="shared" si="0"/>
        <v/>
      </c>
      <c r="E18" s="31"/>
      <c r="F18" s="32" t="str">
        <f t="shared" si="1"/>
        <v/>
      </c>
      <c r="G18" s="31"/>
      <c r="H18" s="32" t="str">
        <f t="shared" si="2"/>
        <v/>
      </c>
      <c r="I18" s="31"/>
      <c r="J18" s="32" t="str">
        <f t="shared" si="3"/>
        <v/>
      </c>
      <c r="K18" s="31"/>
      <c r="L18" s="32" t="str">
        <f t="shared" ref="L18:L25" si="4">IFERROR(K18/$K$26,"")</f>
        <v/>
      </c>
    </row>
    <row r="19" spans="1:12" x14ac:dyDescent="0.25">
      <c r="A19" s="103"/>
      <c r="B19" s="101"/>
      <c r="C19" s="31"/>
      <c r="D19" s="32" t="str">
        <f t="shared" si="0"/>
        <v/>
      </c>
      <c r="E19" s="31"/>
      <c r="F19" s="32" t="str">
        <f t="shared" si="1"/>
        <v/>
      </c>
      <c r="G19" s="31"/>
      <c r="H19" s="32" t="str">
        <f t="shared" si="2"/>
        <v/>
      </c>
      <c r="I19" s="31"/>
      <c r="J19" s="32" t="str">
        <f>IFERROR(I19/$I$26,"")</f>
        <v/>
      </c>
      <c r="K19" s="31"/>
      <c r="L19" s="32" t="str">
        <f t="shared" si="4"/>
        <v/>
      </c>
    </row>
    <row r="20" spans="1:12" x14ac:dyDescent="0.25">
      <c r="A20" s="103"/>
      <c r="B20" s="101"/>
      <c r="C20" s="31"/>
      <c r="D20" s="32" t="str">
        <f t="shared" si="0"/>
        <v/>
      </c>
      <c r="E20" s="31"/>
      <c r="F20" s="32" t="str">
        <f t="shared" si="1"/>
        <v/>
      </c>
      <c r="G20" s="31"/>
      <c r="H20" s="32" t="str">
        <f t="shared" si="2"/>
        <v/>
      </c>
      <c r="I20" s="31"/>
      <c r="J20" s="32" t="str">
        <f t="shared" si="3"/>
        <v/>
      </c>
      <c r="K20" s="31"/>
      <c r="L20" s="32" t="str">
        <f t="shared" si="4"/>
        <v/>
      </c>
    </row>
    <row r="21" spans="1:12" x14ac:dyDescent="0.25">
      <c r="A21" s="103"/>
      <c r="B21" s="101"/>
      <c r="C21" s="31"/>
      <c r="D21" s="32" t="str">
        <f t="shared" si="0"/>
        <v/>
      </c>
      <c r="E21" s="31"/>
      <c r="F21" s="32" t="str">
        <f t="shared" si="1"/>
        <v/>
      </c>
      <c r="G21" s="31"/>
      <c r="H21" s="32" t="str">
        <f t="shared" si="2"/>
        <v/>
      </c>
      <c r="I21" s="31"/>
      <c r="J21" s="32" t="str">
        <f>IFERROR(I21/$I$26,"")</f>
        <v/>
      </c>
      <c r="K21" s="31"/>
      <c r="L21" s="32" t="str">
        <f t="shared" si="4"/>
        <v/>
      </c>
    </row>
    <row r="22" spans="1:12" x14ac:dyDescent="0.25">
      <c r="A22" s="103"/>
      <c r="B22" s="101"/>
      <c r="C22" s="31"/>
      <c r="D22" s="32" t="str">
        <f t="shared" si="0"/>
        <v/>
      </c>
      <c r="E22" s="31"/>
      <c r="F22" s="32" t="str">
        <f t="shared" si="1"/>
        <v/>
      </c>
      <c r="G22" s="31"/>
      <c r="H22" s="32" t="str">
        <f t="shared" si="2"/>
        <v/>
      </c>
      <c r="I22" s="31"/>
      <c r="J22" s="32" t="str">
        <f t="shared" si="3"/>
        <v/>
      </c>
      <c r="K22" s="31"/>
      <c r="L22" s="32" t="str">
        <f t="shared" si="4"/>
        <v/>
      </c>
    </row>
    <row r="23" spans="1:12" x14ac:dyDescent="0.25">
      <c r="A23" s="103"/>
      <c r="B23" s="101"/>
      <c r="C23" s="31"/>
      <c r="D23" s="32" t="str">
        <f t="shared" si="0"/>
        <v/>
      </c>
      <c r="E23" s="31"/>
      <c r="F23" s="32" t="str">
        <f t="shared" si="1"/>
        <v/>
      </c>
      <c r="G23" s="31"/>
      <c r="H23" s="32" t="str">
        <f>IFERROR(G23/$G$26,"")</f>
        <v/>
      </c>
      <c r="I23" s="31"/>
      <c r="J23" s="32" t="str">
        <f t="shared" si="3"/>
        <v/>
      </c>
      <c r="K23" s="31"/>
      <c r="L23" s="32" t="str">
        <f t="shared" si="4"/>
        <v/>
      </c>
    </row>
    <row r="24" spans="1:12" x14ac:dyDescent="0.25">
      <c r="A24" s="103"/>
      <c r="B24" s="101"/>
      <c r="C24" s="31"/>
      <c r="D24" s="32" t="str">
        <f t="shared" si="0"/>
        <v/>
      </c>
      <c r="E24" s="31"/>
      <c r="F24" s="32" t="str">
        <f t="shared" si="1"/>
        <v/>
      </c>
      <c r="G24" s="31"/>
      <c r="H24" s="32" t="str">
        <f t="shared" si="2"/>
        <v/>
      </c>
      <c r="I24" s="31"/>
      <c r="J24" s="32" t="str">
        <f t="shared" si="3"/>
        <v/>
      </c>
      <c r="K24" s="31"/>
      <c r="L24" s="32" t="str">
        <f t="shared" si="4"/>
        <v/>
      </c>
    </row>
    <row r="25" spans="1:12" x14ac:dyDescent="0.25">
      <c r="B25" s="101"/>
      <c r="C25" s="31"/>
      <c r="D25" s="32" t="str">
        <f t="shared" si="0"/>
        <v/>
      </c>
      <c r="E25" s="31"/>
      <c r="F25" s="32" t="str">
        <f t="shared" si="1"/>
        <v/>
      </c>
      <c r="G25" s="31"/>
      <c r="H25" s="32" t="str">
        <f t="shared" si="2"/>
        <v/>
      </c>
      <c r="I25" s="31"/>
      <c r="J25" s="32" t="str">
        <f t="shared" si="3"/>
        <v/>
      </c>
      <c r="K25" s="31"/>
      <c r="L25" s="32" t="str">
        <f t="shared" si="4"/>
        <v/>
      </c>
    </row>
    <row r="26" spans="1:12" x14ac:dyDescent="0.25">
      <c r="A26" s="99"/>
      <c r="B26" s="37" t="s">
        <v>1</v>
      </c>
      <c r="C26" s="38">
        <f t="shared" ref="C26:J26" si="5">SUM(C16:C25)</f>
        <v>0</v>
      </c>
      <c r="D26" s="39">
        <f t="shared" si="5"/>
        <v>0</v>
      </c>
      <c r="E26" s="38">
        <f t="shared" si="5"/>
        <v>0</v>
      </c>
      <c r="F26" s="39">
        <f t="shared" si="5"/>
        <v>0</v>
      </c>
      <c r="G26" s="38">
        <f t="shared" si="5"/>
        <v>0</v>
      </c>
      <c r="H26" s="39">
        <f t="shared" si="5"/>
        <v>0</v>
      </c>
      <c r="I26" s="38">
        <f t="shared" si="5"/>
        <v>0</v>
      </c>
      <c r="J26" s="39">
        <f t="shared" si="5"/>
        <v>0</v>
      </c>
      <c r="K26" s="38">
        <f>SUM(K16:K25)</f>
        <v>0</v>
      </c>
      <c r="L26" s="39">
        <f>SUM(L16:L25)</f>
        <v>0</v>
      </c>
    </row>
    <row r="27" spans="1:12" x14ac:dyDescent="0.25">
      <c r="A27" s="102"/>
      <c r="B27" s="242" t="s">
        <v>185</v>
      </c>
      <c r="C27" s="243"/>
      <c r="D27" s="243"/>
      <c r="E27" s="243"/>
      <c r="F27" s="243"/>
      <c r="G27" s="243"/>
      <c r="H27" s="243"/>
      <c r="I27" s="243"/>
      <c r="J27" s="243"/>
      <c r="K27" s="244"/>
      <c r="L27" s="233"/>
    </row>
    <row r="28" spans="1:12" x14ac:dyDescent="0.25">
      <c r="A28" s="104"/>
      <c r="B28" s="101"/>
      <c r="C28" s="31"/>
      <c r="D28" s="32" t="str">
        <f t="shared" ref="D28:D35" si="6">IFERROR(C28/$C$36,"")</f>
        <v/>
      </c>
      <c r="E28" s="31"/>
      <c r="F28" s="32" t="str">
        <f t="shared" ref="F28:F35" si="7">IFERROR(E28/$E$36,"")</f>
        <v/>
      </c>
      <c r="G28" s="31"/>
      <c r="H28" s="32" t="str">
        <f t="shared" ref="H28:H35" si="8">IFERROR(G28/$G$36,"")</f>
        <v/>
      </c>
      <c r="I28" s="31"/>
      <c r="J28" s="32" t="str">
        <f t="shared" ref="J28:J35" si="9">IFERROR(I28/$I$36,"")</f>
        <v/>
      </c>
      <c r="K28" s="31"/>
      <c r="L28" s="32" t="str">
        <f>IFERROR(K28/$K$36,"")</f>
        <v/>
      </c>
    </row>
    <row r="29" spans="1:12" x14ac:dyDescent="0.25">
      <c r="A29" s="102"/>
      <c r="B29" s="101"/>
      <c r="C29" s="31"/>
      <c r="D29" s="32" t="str">
        <f t="shared" si="6"/>
        <v/>
      </c>
      <c r="E29" s="31"/>
      <c r="F29" s="32" t="str">
        <f t="shared" si="7"/>
        <v/>
      </c>
      <c r="G29" s="31"/>
      <c r="H29" s="32" t="str">
        <f t="shared" si="8"/>
        <v/>
      </c>
      <c r="I29" s="31"/>
      <c r="J29" s="32" t="str">
        <f t="shared" si="9"/>
        <v/>
      </c>
      <c r="K29" s="31"/>
      <c r="L29" s="32" t="str">
        <f t="shared" ref="L29:L35" si="10">IFERROR(K29/$K$36,"")</f>
        <v/>
      </c>
    </row>
    <row r="30" spans="1:12" x14ac:dyDescent="0.25">
      <c r="B30" s="101"/>
      <c r="C30" s="31"/>
      <c r="D30" s="32" t="str">
        <f t="shared" si="6"/>
        <v/>
      </c>
      <c r="E30" s="31"/>
      <c r="F30" s="32" t="str">
        <f t="shared" si="7"/>
        <v/>
      </c>
      <c r="G30" s="31"/>
      <c r="H30" s="32" t="str">
        <f t="shared" si="8"/>
        <v/>
      </c>
      <c r="I30" s="31"/>
      <c r="J30" s="32" t="str">
        <f t="shared" si="9"/>
        <v/>
      </c>
      <c r="K30" s="31"/>
      <c r="L30" s="32" t="str">
        <f t="shared" si="10"/>
        <v/>
      </c>
    </row>
    <row r="31" spans="1:12" x14ac:dyDescent="0.25">
      <c r="A31" s="102"/>
      <c r="B31" s="101"/>
      <c r="C31" s="31"/>
      <c r="D31" s="32" t="str">
        <f t="shared" si="6"/>
        <v/>
      </c>
      <c r="E31" s="31"/>
      <c r="F31" s="32" t="str">
        <f t="shared" si="7"/>
        <v/>
      </c>
      <c r="G31" s="31"/>
      <c r="H31" s="32" t="str">
        <f t="shared" si="8"/>
        <v/>
      </c>
      <c r="I31" s="31"/>
      <c r="J31" s="32" t="str">
        <f t="shared" si="9"/>
        <v/>
      </c>
      <c r="K31" s="31"/>
      <c r="L31" s="32" t="str">
        <f t="shared" si="10"/>
        <v/>
      </c>
    </row>
    <row r="32" spans="1:12" x14ac:dyDescent="0.25">
      <c r="A32" s="102"/>
      <c r="B32" s="101"/>
      <c r="C32" s="31"/>
      <c r="D32" s="32" t="str">
        <f t="shared" si="6"/>
        <v/>
      </c>
      <c r="E32" s="31"/>
      <c r="F32" s="32" t="str">
        <f t="shared" si="7"/>
        <v/>
      </c>
      <c r="G32" s="31"/>
      <c r="H32" s="32" t="str">
        <f t="shared" si="8"/>
        <v/>
      </c>
      <c r="I32" s="31"/>
      <c r="J32" s="32" t="str">
        <f t="shared" si="9"/>
        <v/>
      </c>
      <c r="K32" s="31"/>
      <c r="L32" s="32" t="str">
        <f t="shared" si="10"/>
        <v/>
      </c>
    </row>
    <row r="33" spans="1:12" x14ac:dyDescent="0.25">
      <c r="A33" s="102"/>
      <c r="B33" s="101"/>
      <c r="C33" s="31"/>
      <c r="D33" s="32" t="str">
        <f t="shared" si="6"/>
        <v/>
      </c>
      <c r="E33" s="31"/>
      <c r="F33" s="32" t="str">
        <f t="shared" si="7"/>
        <v/>
      </c>
      <c r="G33" s="31"/>
      <c r="H33" s="32" t="str">
        <f t="shared" si="8"/>
        <v/>
      </c>
      <c r="I33" s="31"/>
      <c r="J33" s="32" t="str">
        <f t="shared" si="9"/>
        <v/>
      </c>
      <c r="K33" s="31"/>
      <c r="L33" s="32" t="str">
        <f t="shared" si="10"/>
        <v/>
      </c>
    </row>
    <row r="34" spans="1:12" x14ac:dyDescent="0.25">
      <c r="A34" s="102"/>
      <c r="B34" s="101"/>
      <c r="C34" s="31"/>
      <c r="D34" s="32" t="str">
        <f t="shared" si="6"/>
        <v/>
      </c>
      <c r="E34" s="31"/>
      <c r="F34" s="32" t="str">
        <f t="shared" si="7"/>
        <v/>
      </c>
      <c r="G34" s="31"/>
      <c r="H34" s="32" t="str">
        <f t="shared" si="8"/>
        <v/>
      </c>
      <c r="I34" s="31"/>
      <c r="J34" s="32" t="str">
        <f t="shared" si="9"/>
        <v/>
      </c>
      <c r="K34" s="31"/>
      <c r="L34" s="32" t="str">
        <f t="shared" si="10"/>
        <v/>
      </c>
    </row>
    <row r="35" spans="1:12" x14ac:dyDescent="0.25">
      <c r="B35" s="101"/>
      <c r="C35" s="31"/>
      <c r="D35" s="32" t="str">
        <f t="shared" si="6"/>
        <v/>
      </c>
      <c r="E35" s="31"/>
      <c r="F35" s="32" t="str">
        <f t="shared" si="7"/>
        <v/>
      </c>
      <c r="G35" s="31"/>
      <c r="H35" s="32" t="str">
        <f t="shared" si="8"/>
        <v/>
      </c>
      <c r="I35" s="31"/>
      <c r="J35" s="32" t="str">
        <f t="shared" si="9"/>
        <v/>
      </c>
      <c r="K35" s="31"/>
      <c r="L35" s="32" t="str">
        <f t="shared" si="10"/>
        <v/>
      </c>
    </row>
    <row r="36" spans="1:12" x14ac:dyDescent="0.25">
      <c r="A36" s="102"/>
      <c r="B36" s="37" t="s">
        <v>1</v>
      </c>
      <c r="C36" s="38">
        <f t="shared" ref="C36:J36" si="11">SUM(C28:C35)</f>
        <v>0</v>
      </c>
      <c r="D36" s="39">
        <f t="shared" si="11"/>
        <v>0</v>
      </c>
      <c r="E36" s="38">
        <f t="shared" si="11"/>
        <v>0</v>
      </c>
      <c r="F36" s="39">
        <f t="shared" si="11"/>
        <v>0</v>
      </c>
      <c r="G36" s="38">
        <f t="shared" si="11"/>
        <v>0</v>
      </c>
      <c r="H36" s="39">
        <f t="shared" si="11"/>
        <v>0</v>
      </c>
      <c r="I36" s="38">
        <f t="shared" si="11"/>
        <v>0</v>
      </c>
      <c r="J36" s="39">
        <f t="shared" si="11"/>
        <v>0</v>
      </c>
      <c r="K36" s="38">
        <f>SUM(K28:K35)</f>
        <v>0</v>
      </c>
      <c r="L36" s="39">
        <f>SUM(L28:L35)</f>
        <v>0</v>
      </c>
    </row>
    <row r="37" spans="1:12" x14ac:dyDescent="0.25"/>
    <row r="38" spans="1:12" x14ac:dyDescent="0.25"/>
    <row r="39" spans="1:12" x14ac:dyDescent="0.25"/>
    <row r="40" spans="1:12" x14ac:dyDescent="0.25"/>
    <row r="41" spans="1:12" x14ac:dyDescent="0.25"/>
    <row r="42" spans="1:12" x14ac:dyDescent="0.25"/>
    <row r="43" spans="1:12" x14ac:dyDescent="0.25"/>
    <row r="44" spans="1:12" x14ac:dyDescent="0.25"/>
    <row r="45" spans="1:12" x14ac:dyDescent="0.25"/>
    <row r="46" spans="1:12" x14ac:dyDescent="0.25"/>
    <row r="47" spans="1:12" x14ac:dyDescent="0.25"/>
    <row r="48" spans="1:12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</sheetData>
  <sheetProtection algorithmName="SHA-512" hashValue="6tC9GjTHsF8COUs0GzvAHUFduMq/+A41oIaGaiYX5wBRC5elS2vsK3QUCcY/+BfNosSOO9ejN+br6PuXSPmpYg==" saltValue="iefWOtaSMbDV782Lwrz6ng==" spinCount="100000" sheet="1" selectLockedCells="1"/>
  <mergeCells count="2">
    <mergeCell ref="B15:L15"/>
    <mergeCell ref="B27:L27"/>
  </mergeCells>
  <pageMargins left="0.23622047244094491" right="0.23622047244094491" top="0.55118110236220474" bottom="0.55118110236220474" header="0.31496062992125984" footer="0.31496062992125984"/>
  <pageSetup paperSize="9" scale="6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5"/>
  <sheetViews>
    <sheetView showGridLines="0" zoomScaleNormal="100" workbookViewId="0">
      <selection activeCell="B19" sqref="B19:I26"/>
    </sheetView>
  </sheetViews>
  <sheetFormatPr defaultColWidth="0" defaultRowHeight="11.5" zeroHeight="1" x14ac:dyDescent="0.25"/>
  <cols>
    <col min="1" max="1" width="5" style="20" customWidth="1"/>
    <col min="2" max="3" width="7.7265625" style="20" customWidth="1"/>
    <col min="4" max="8" width="14.7265625" style="20" customWidth="1"/>
    <col min="9" max="9" width="7.7265625" style="20" customWidth="1"/>
    <col min="10" max="10" width="5" style="20" customWidth="1"/>
    <col min="11" max="11" width="9.1796875" style="20" hidden="1" customWidth="1"/>
    <col min="12" max="16384" width="9.1796875" style="20" hidden="1"/>
  </cols>
  <sheetData>
    <row r="1" spans="1:14" x14ac:dyDescent="0.25"/>
    <row r="2" spans="1:14" x14ac:dyDescent="0.25"/>
    <row r="3" spans="1:14" x14ac:dyDescent="0.25"/>
    <row r="4" spans="1:14" x14ac:dyDescent="0.25"/>
    <row r="5" spans="1:14" x14ac:dyDescent="0.25">
      <c r="B5" s="18" t="str">
        <f>Kupci!B5</f>
        <v>Tablice klijenta</v>
      </c>
    </row>
    <row r="6" spans="1:14" x14ac:dyDescent="0.25">
      <c r="B6" s="19" t="s">
        <v>164</v>
      </c>
    </row>
    <row r="7" spans="1:14" x14ac:dyDescent="0.25">
      <c r="B7" s="44" t="str">
        <f>IF(Kupci!B7=0,"Prenosi se s prve stranice",Kupci!B7)</f>
        <v>Prenosi se s prve stranice</v>
      </c>
    </row>
    <row r="8" spans="1:14" s="14" customFormat="1" x14ac:dyDescent="0.25">
      <c r="A8" s="20"/>
      <c r="B8" s="19" t="s">
        <v>165</v>
      </c>
      <c r="D8" s="79"/>
      <c r="F8" s="79"/>
      <c r="H8" s="79"/>
      <c r="J8" s="79"/>
      <c r="L8" s="79"/>
      <c r="N8" s="79"/>
    </row>
    <row r="9" spans="1:14" x14ac:dyDescent="0.25">
      <c r="B9" s="21" t="str">
        <f>IF(Kupci!B9=0,"Prenosi se s prve stranice",Kupci!B9)</f>
        <v>Prenosi se s prve stranice</v>
      </c>
    </row>
    <row r="10" spans="1:14" x14ac:dyDescent="0.25">
      <c r="B10" s="21"/>
    </row>
    <row r="11" spans="1:14" x14ac:dyDescent="0.25">
      <c r="B11" s="22" t="s">
        <v>180</v>
      </c>
      <c r="C11" s="87"/>
      <c r="D11" s="87"/>
      <c r="E11" s="87"/>
      <c r="F11" s="87"/>
      <c r="G11" s="87"/>
      <c r="H11" s="87"/>
      <c r="I11" s="105"/>
    </row>
    <row r="12" spans="1:14" x14ac:dyDescent="0.25">
      <c r="B12" s="80" t="s">
        <v>166</v>
      </c>
      <c r="I12" s="106"/>
    </row>
    <row r="13" spans="1:14" x14ac:dyDescent="0.25"/>
    <row r="14" spans="1:14" x14ac:dyDescent="0.25">
      <c r="B14" s="89" t="s">
        <v>136</v>
      </c>
      <c r="C14" s="107"/>
      <c r="D14" s="107"/>
      <c r="E14" s="107"/>
      <c r="F14" s="107"/>
      <c r="G14" s="107"/>
      <c r="H14" s="107"/>
      <c r="I14" s="108"/>
    </row>
    <row r="15" spans="1:14" x14ac:dyDescent="0.25">
      <c r="B15" s="92"/>
      <c r="C15" s="93" t="s">
        <v>65</v>
      </c>
      <c r="D15" s="93"/>
      <c r="E15" s="93"/>
      <c r="F15" s="93"/>
      <c r="G15" s="93"/>
      <c r="H15" s="93"/>
      <c r="I15" s="94"/>
    </row>
    <row r="16" spans="1:14" x14ac:dyDescent="0.25">
      <c r="B16" s="92"/>
      <c r="C16" s="93" t="s">
        <v>97</v>
      </c>
      <c r="D16" s="93"/>
      <c r="E16" s="93"/>
      <c r="F16" s="93"/>
      <c r="G16" s="93"/>
      <c r="H16" s="93"/>
      <c r="I16" s="94"/>
    </row>
    <row r="17" spans="2:9" x14ac:dyDescent="0.25">
      <c r="B17" s="92"/>
      <c r="C17" s="93" t="s">
        <v>66</v>
      </c>
      <c r="D17" s="93"/>
      <c r="E17" s="93"/>
      <c r="F17" s="93"/>
      <c r="G17" s="93"/>
      <c r="H17" s="93"/>
      <c r="I17" s="94"/>
    </row>
    <row r="18" spans="2:9" x14ac:dyDescent="0.25">
      <c r="B18" s="95" t="s">
        <v>154</v>
      </c>
      <c r="C18" s="93"/>
      <c r="D18" s="93"/>
      <c r="E18" s="93"/>
      <c r="F18" s="93"/>
      <c r="G18" s="93"/>
      <c r="H18" s="93"/>
      <c r="I18" s="94"/>
    </row>
    <row r="19" spans="2:9" x14ac:dyDescent="0.25">
      <c r="B19" s="245"/>
      <c r="C19" s="246"/>
      <c r="D19" s="246"/>
      <c r="E19" s="246"/>
      <c r="F19" s="246"/>
      <c r="G19" s="246"/>
      <c r="H19" s="246"/>
      <c r="I19" s="247"/>
    </row>
    <row r="20" spans="2:9" x14ac:dyDescent="0.25">
      <c r="B20" s="248"/>
      <c r="C20" s="249"/>
      <c r="D20" s="249"/>
      <c r="E20" s="249"/>
      <c r="F20" s="249"/>
      <c r="G20" s="249"/>
      <c r="H20" s="249"/>
      <c r="I20" s="250"/>
    </row>
    <row r="21" spans="2:9" x14ac:dyDescent="0.25">
      <c r="B21" s="248"/>
      <c r="C21" s="249"/>
      <c r="D21" s="249"/>
      <c r="E21" s="249"/>
      <c r="F21" s="249"/>
      <c r="G21" s="249"/>
      <c r="H21" s="249"/>
      <c r="I21" s="250"/>
    </row>
    <row r="22" spans="2:9" x14ac:dyDescent="0.25">
      <c r="B22" s="248"/>
      <c r="C22" s="249"/>
      <c r="D22" s="249"/>
      <c r="E22" s="249"/>
      <c r="F22" s="249"/>
      <c r="G22" s="249"/>
      <c r="H22" s="249"/>
      <c r="I22" s="250"/>
    </row>
    <row r="23" spans="2:9" x14ac:dyDescent="0.25">
      <c r="B23" s="248"/>
      <c r="C23" s="249"/>
      <c r="D23" s="249"/>
      <c r="E23" s="249"/>
      <c r="F23" s="249"/>
      <c r="G23" s="249"/>
      <c r="H23" s="249"/>
      <c r="I23" s="250"/>
    </row>
    <row r="24" spans="2:9" x14ac:dyDescent="0.25">
      <c r="B24" s="248"/>
      <c r="C24" s="249"/>
      <c r="D24" s="249"/>
      <c r="E24" s="249"/>
      <c r="F24" s="249"/>
      <c r="G24" s="249"/>
      <c r="H24" s="249"/>
      <c r="I24" s="250"/>
    </row>
    <row r="25" spans="2:9" x14ac:dyDescent="0.25">
      <c r="B25" s="248"/>
      <c r="C25" s="249"/>
      <c r="D25" s="249"/>
      <c r="E25" s="249"/>
      <c r="F25" s="249"/>
      <c r="G25" s="249"/>
      <c r="H25" s="249"/>
      <c r="I25" s="250"/>
    </row>
    <row r="26" spans="2:9" x14ac:dyDescent="0.25">
      <c r="B26" s="251"/>
      <c r="C26" s="252"/>
      <c r="D26" s="252"/>
      <c r="E26" s="252"/>
      <c r="F26" s="252"/>
      <c r="G26" s="252"/>
      <c r="H26" s="252"/>
      <c r="I26" s="253"/>
    </row>
    <row r="27" spans="2:9" x14ac:dyDescent="0.25">
      <c r="B27" s="96" t="s">
        <v>100</v>
      </c>
      <c r="C27" s="109"/>
      <c r="D27" s="109"/>
      <c r="E27" s="109"/>
      <c r="F27" s="109"/>
      <c r="G27" s="109"/>
      <c r="H27" s="109"/>
      <c r="I27" s="110"/>
    </row>
    <row r="28" spans="2:9" x14ac:dyDescent="0.25">
      <c r="B28" s="92"/>
      <c r="C28" s="93" t="s">
        <v>92</v>
      </c>
      <c r="D28" s="111"/>
      <c r="E28" s="111"/>
      <c r="F28" s="111"/>
      <c r="G28" s="111"/>
      <c r="H28" s="111"/>
      <c r="I28" s="112"/>
    </row>
    <row r="29" spans="2:9" x14ac:dyDescent="0.25">
      <c r="B29" s="92"/>
      <c r="C29" s="93" t="s">
        <v>93</v>
      </c>
      <c r="D29" s="111"/>
      <c r="E29" s="111"/>
      <c r="F29" s="111"/>
      <c r="G29" s="111"/>
      <c r="H29" s="111"/>
      <c r="I29" s="112"/>
    </row>
    <row r="30" spans="2:9" x14ac:dyDescent="0.25">
      <c r="B30" s="95" t="s">
        <v>156</v>
      </c>
      <c r="C30" s="93"/>
      <c r="D30" s="93"/>
      <c r="E30" s="111"/>
      <c r="F30" s="111"/>
      <c r="G30" s="111"/>
      <c r="H30" s="111"/>
      <c r="I30" s="112"/>
    </row>
    <row r="31" spans="2:9" x14ac:dyDescent="0.25">
      <c r="B31" s="245"/>
      <c r="C31" s="246"/>
      <c r="D31" s="246"/>
      <c r="E31" s="246"/>
      <c r="F31" s="246"/>
      <c r="G31" s="246"/>
      <c r="H31" s="246"/>
      <c r="I31" s="247"/>
    </row>
    <row r="32" spans="2:9" x14ac:dyDescent="0.25">
      <c r="B32" s="248"/>
      <c r="C32" s="249"/>
      <c r="D32" s="249"/>
      <c r="E32" s="249"/>
      <c r="F32" s="249"/>
      <c r="G32" s="249"/>
      <c r="H32" s="249"/>
      <c r="I32" s="250"/>
    </row>
    <row r="33" spans="2:9" x14ac:dyDescent="0.25">
      <c r="B33" s="248"/>
      <c r="C33" s="249"/>
      <c r="D33" s="249"/>
      <c r="E33" s="249"/>
      <c r="F33" s="249"/>
      <c r="G33" s="249"/>
      <c r="H33" s="249"/>
      <c r="I33" s="250"/>
    </row>
    <row r="34" spans="2:9" x14ac:dyDescent="0.25">
      <c r="B34" s="248"/>
      <c r="C34" s="249"/>
      <c r="D34" s="249"/>
      <c r="E34" s="249"/>
      <c r="F34" s="249"/>
      <c r="G34" s="249"/>
      <c r="H34" s="249"/>
      <c r="I34" s="250"/>
    </row>
    <row r="35" spans="2:9" x14ac:dyDescent="0.25">
      <c r="B35" s="248"/>
      <c r="C35" s="249"/>
      <c r="D35" s="249"/>
      <c r="E35" s="249"/>
      <c r="F35" s="249"/>
      <c r="G35" s="249"/>
      <c r="H35" s="249"/>
      <c r="I35" s="250"/>
    </row>
    <row r="36" spans="2:9" x14ac:dyDescent="0.25">
      <c r="B36" s="248"/>
      <c r="C36" s="249"/>
      <c r="D36" s="249"/>
      <c r="E36" s="249"/>
      <c r="F36" s="249"/>
      <c r="G36" s="249"/>
      <c r="H36" s="249"/>
      <c r="I36" s="250"/>
    </row>
    <row r="37" spans="2:9" x14ac:dyDescent="0.25">
      <c r="B37" s="248"/>
      <c r="C37" s="249"/>
      <c r="D37" s="249"/>
      <c r="E37" s="249"/>
      <c r="F37" s="249"/>
      <c r="G37" s="249"/>
      <c r="H37" s="249"/>
      <c r="I37" s="250"/>
    </row>
    <row r="38" spans="2:9" x14ac:dyDescent="0.25">
      <c r="B38" s="248"/>
      <c r="C38" s="249"/>
      <c r="D38" s="249"/>
      <c r="E38" s="249"/>
      <c r="F38" s="249"/>
      <c r="G38" s="249"/>
      <c r="H38" s="249"/>
      <c r="I38" s="250"/>
    </row>
    <row r="39" spans="2:9" x14ac:dyDescent="0.25">
      <c r="B39" s="251"/>
      <c r="C39" s="252"/>
      <c r="D39" s="252"/>
      <c r="E39" s="252"/>
      <c r="F39" s="252"/>
      <c r="G39" s="252"/>
      <c r="H39" s="252"/>
      <c r="I39" s="253"/>
    </row>
    <row r="40" spans="2:9" x14ac:dyDescent="0.25">
      <c r="B40" s="96" t="s">
        <v>98</v>
      </c>
      <c r="C40" s="90"/>
      <c r="D40" s="90"/>
      <c r="E40" s="90"/>
      <c r="F40" s="90"/>
      <c r="G40" s="90"/>
      <c r="H40" s="90"/>
      <c r="I40" s="91"/>
    </row>
    <row r="41" spans="2:9" x14ac:dyDescent="0.25">
      <c r="B41" s="92" t="s">
        <v>99</v>
      </c>
      <c r="C41" s="93"/>
      <c r="D41" s="93"/>
      <c r="E41" s="93"/>
      <c r="F41" s="93"/>
      <c r="G41" s="93"/>
      <c r="H41" s="93"/>
      <c r="I41" s="94"/>
    </row>
    <row r="42" spans="2:9" x14ac:dyDescent="0.25">
      <c r="B42" s="92" t="s">
        <v>94</v>
      </c>
      <c r="C42" s="93"/>
      <c r="D42" s="93"/>
      <c r="E42" s="93"/>
      <c r="F42" s="93"/>
      <c r="G42" s="93"/>
      <c r="H42" s="93"/>
      <c r="I42" s="94"/>
    </row>
    <row r="43" spans="2:9" x14ac:dyDescent="0.25">
      <c r="B43" s="92"/>
      <c r="C43" s="93" t="s">
        <v>92</v>
      </c>
      <c r="D43" s="93"/>
      <c r="E43" s="93"/>
      <c r="F43" s="93"/>
      <c r="G43" s="93"/>
      <c r="H43" s="93"/>
      <c r="I43" s="94"/>
    </row>
    <row r="44" spans="2:9" x14ac:dyDescent="0.25">
      <c r="B44" s="92"/>
      <c r="C44" s="93" t="s">
        <v>93</v>
      </c>
      <c r="D44" s="93"/>
      <c r="E44" s="93"/>
      <c r="F44" s="93"/>
      <c r="G44" s="93"/>
      <c r="H44" s="93"/>
      <c r="I44" s="94"/>
    </row>
    <row r="45" spans="2:9" x14ac:dyDescent="0.25">
      <c r="B45" s="95" t="s">
        <v>155</v>
      </c>
      <c r="C45" s="93"/>
      <c r="D45" s="93"/>
      <c r="E45" s="111"/>
      <c r="F45" s="111"/>
      <c r="G45" s="111"/>
      <c r="H45" s="111"/>
      <c r="I45" s="112"/>
    </row>
    <row r="46" spans="2:9" x14ac:dyDescent="0.25">
      <c r="B46" s="245"/>
      <c r="C46" s="246"/>
      <c r="D46" s="246"/>
      <c r="E46" s="246"/>
      <c r="F46" s="246"/>
      <c r="G46" s="246"/>
      <c r="H46" s="246"/>
      <c r="I46" s="247"/>
    </row>
    <row r="47" spans="2:9" x14ac:dyDescent="0.25">
      <c r="B47" s="248"/>
      <c r="C47" s="249"/>
      <c r="D47" s="249"/>
      <c r="E47" s="249"/>
      <c r="F47" s="249"/>
      <c r="G47" s="249"/>
      <c r="H47" s="249"/>
      <c r="I47" s="250"/>
    </row>
    <row r="48" spans="2:9" x14ac:dyDescent="0.25">
      <c r="B48" s="248"/>
      <c r="C48" s="249"/>
      <c r="D48" s="249"/>
      <c r="E48" s="249"/>
      <c r="F48" s="249"/>
      <c r="G48" s="249"/>
      <c r="H48" s="249"/>
      <c r="I48" s="250"/>
    </row>
    <row r="49" spans="2:9" x14ac:dyDescent="0.25">
      <c r="B49" s="248"/>
      <c r="C49" s="249"/>
      <c r="D49" s="249"/>
      <c r="E49" s="249"/>
      <c r="F49" s="249"/>
      <c r="G49" s="249"/>
      <c r="H49" s="249"/>
      <c r="I49" s="250"/>
    </row>
    <row r="50" spans="2:9" x14ac:dyDescent="0.25">
      <c r="B50" s="248"/>
      <c r="C50" s="249"/>
      <c r="D50" s="249"/>
      <c r="E50" s="249"/>
      <c r="F50" s="249"/>
      <c r="G50" s="249"/>
      <c r="H50" s="249"/>
      <c r="I50" s="250"/>
    </row>
    <row r="51" spans="2:9" x14ac:dyDescent="0.25">
      <c r="B51" s="248"/>
      <c r="C51" s="249"/>
      <c r="D51" s="249"/>
      <c r="E51" s="249"/>
      <c r="F51" s="249"/>
      <c r="G51" s="249"/>
      <c r="H51" s="249"/>
      <c r="I51" s="250"/>
    </row>
    <row r="52" spans="2:9" x14ac:dyDescent="0.25">
      <c r="B52" s="248"/>
      <c r="C52" s="249"/>
      <c r="D52" s="249"/>
      <c r="E52" s="249"/>
      <c r="F52" s="249"/>
      <c r="G52" s="249"/>
      <c r="H52" s="249"/>
      <c r="I52" s="250"/>
    </row>
    <row r="53" spans="2:9" x14ac:dyDescent="0.25">
      <c r="B53" s="248"/>
      <c r="C53" s="249"/>
      <c r="D53" s="249"/>
      <c r="E53" s="249"/>
      <c r="F53" s="249"/>
      <c r="G53" s="249"/>
      <c r="H53" s="249"/>
      <c r="I53" s="250"/>
    </row>
    <row r="54" spans="2:9" x14ac:dyDescent="0.25">
      <c r="B54" s="251"/>
      <c r="C54" s="252"/>
      <c r="D54" s="252"/>
      <c r="E54" s="252"/>
      <c r="F54" s="252"/>
      <c r="G54" s="252"/>
      <c r="H54" s="252"/>
      <c r="I54" s="253"/>
    </row>
    <row r="55" spans="2:9" x14ac:dyDescent="0.25">
      <c r="B55" s="89" t="s">
        <v>135</v>
      </c>
      <c r="C55" s="109"/>
      <c r="D55" s="109"/>
      <c r="E55" s="109"/>
      <c r="F55" s="109"/>
      <c r="G55" s="109"/>
      <c r="H55" s="109"/>
      <c r="I55" s="110"/>
    </row>
    <row r="56" spans="2:9" x14ac:dyDescent="0.25">
      <c r="B56" s="92"/>
      <c r="C56" s="113" t="s">
        <v>92</v>
      </c>
      <c r="D56" s="113"/>
      <c r="E56" s="113"/>
      <c r="F56" s="113"/>
      <c r="G56" s="113"/>
      <c r="H56" s="113"/>
      <c r="I56" s="114"/>
    </row>
    <row r="57" spans="2:9" x14ac:dyDescent="0.25">
      <c r="B57" s="92"/>
      <c r="C57" s="113" t="s">
        <v>93</v>
      </c>
      <c r="D57" s="113"/>
      <c r="E57" s="113"/>
      <c r="F57" s="113"/>
      <c r="G57" s="113"/>
      <c r="H57" s="113"/>
      <c r="I57" s="114"/>
    </row>
    <row r="58" spans="2:9" x14ac:dyDescent="0.25">
      <c r="B58" s="92"/>
      <c r="C58" s="113" t="s">
        <v>184</v>
      </c>
      <c r="D58" s="93"/>
      <c r="E58" s="113"/>
      <c r="F58" s="113"/>
      <c r="G58" s="113"/>
      <c r="H58" s="113"/>
      <c r="I58" s="114"/>
    </row>
    <row r="59" spans="2:9" x14ac:dyDescent="0.25">
      <c r="B59" s="95" t="s">
        <v>157</v>
      </c>
      <c r="C59" s="113"/>
      <c r="D59" s="93"/>
      <c r="E59" s="113"/>
      <c r="F59" s="113"/>
      <c r="G59" s="113"/>
      <c r="H59" s="113"/>
      <c r="I59" s="114"/>
    </row>
    <row r="60" spans="2:9" x14ac:dyDescent="0.25">
      <c r="B60" s="245"/>
      <c r="C60" s="246"/>
      <c r="D60" s="246"/>
      <c r="E60" s="246"/>
      <c r="F60" s="246"/>
      <c r="G60" s="246"/>
      <c r="H60" s="246"/>
      <c r="I60" s="247"/>
    </row>
    <row r="61" spans="2:9" x14ac:dyDescent="0.25">
      <c r="B61" s="248"/>
      <c r="C61" s="249"/>
      <c r="D61" s="249"/>
      <c r="E61" s="249"/>
      <c r="F61" s="249"/>
      <c r="G61" s="249"/>
      <c r="H61" s="249"/>
      <c r="I61" s="250"/>
    </row>
    <row r="62" spans="2:9" x14ac:dyDescent="0.25">
      <c r="B62" s="248"/>
      <c r="C62" s="249"/>
      <c r="D62" s="249"/>
      <c r="E62" s="249"/>
      <c r="F62" s="249"/>
      <c r="G62" s="249"/>
      <c r="H62" s="249"/>
      <c r="I62" s="250"/>
    </row>
    <row r="63" spans="2:9" x14ac:dyDescent="0.25">
      <c r="B63" s="248"/>
      <c r="C63" s="249"/>
      <c r="D63" s="249"/>
      <c r="E63" s="249"/>
      <c r="F63" s="249"/>
      <c r="G63" s="249"/>
      <c r="H63" s="249"/>
      <c r="I63" s="250"/>
    </row>
    <row r="64" spans="2:9" x14ac:dyDescent="0.25">
      <c r="B64" s="248"/>
      <c r="C64" s="249"/>
      <c r="D64" s="249"/>
      <c r="E64" s="249"/>
      <c r="F64" s="249"/>
      <c r="G64" s="249"/>
      <c r="H64" s="249"/>
      <c r="I64" s="250"/>
    </row>
    <row r="65" spans="2:9" x14ac:dyDescent="0.25">
      <c r="B65" s="248"/>
      <c r="C65" s="249"/>
      <c r="D65" s="249"/>
      <c r="E65" s="249"/>
      <c r="F65" s="249"/>
      <c r="G65" s="249"/>
      <c r="H65" s="249"/>
      <c r="I65" s="250"/>
    </row>
    <row r="66" spans="2:9" x14ac:dyDescent="0.25">
      <c r="B66" s="248"/>
      <c r="C66" s="249"/>
      <c r="D66" s="249"/>
      <c r="E66" s="249"/>
      <c r="F66" s="249"/>
      <c r="G66" s="249"/>
      <c r="H66" s="249"/>
      <c r="I66" s="250"/>
    </row>
    <row r="67" spans="2:9" x14ac:dyDescent="0.25">
      <c r="B67" s="248"/>
      <c r="C67" s="249"/>
      <c r="D67" s="249"/>
      <c r="E67" s="249"/>
      <c r="F67" s="249"/>
      <c r="G67" s="249"/>
      <c r="H67" s="249"/>
      <c r="I67" s="250"/>
    </row>
    <row r="68" spans="2:9" x14ac:dyDescent="0.25">
      <c r="B68" s="251"/>
      <c r="C68" s="252"/>
      <c r="D68" s="252"/>
      <c r="E68" s="252"/>
      <c r="F68" s="252"/>
      <c r="G68" s="252"/>
      <c r="H68" s="252"/>
      <c r="I68" s="253"/>
    </row>
    <row r="69" spans="2:9" x14ac:dyDescent="0.25">
      <c r="B69" s="96" t="s">
        <v>96</v>
      </c>
      <c r="C69" s="90"/>
      <c r="D69" s="90"/>
      <c r="E69" s="90"/>
      <c r="F69" s="90"/>
      <c r="G69" s="90"/>
      <c r="H69" s="90"/>
      <c r="I69" s="91"/>
    </row>
    <row r="70" spans="2:9" x14ac:dyDescent="0.25">
      <c r="B70" s="92" t="s">
        <v>95</v>
      </c>
      <c r="C70" s="93"/>
      <c r="D70" s="93"/>
      <c r="E70" s="93"/>
      <c r="F70" s="93"/>
      <c r="G70" s="93"/>
      <c r="H70" s="93"/>
      <c r="I70" s="94"/>
    </row>
    <row r="71" spans="2:9" x14ac:dyDescent="0.25">
      <c r="B71" s="92"/>
      <c r="C71" s="93" t="s">
        <v>92</v>
      </c>
      <c r="D71" s="93"/>
      <c r="E71" s="93"/>
      <c r="F71" s="93"/>
      <c r="G71" s="93"/>
      <c r="H71" s="93"/>
      <c r="I71" s="94"/>
    </row>
    <row r="72" spans="2:9" x14ac:dyDescent="0.25">
      <c r="B72" s="92"/>
      <c r="C72" s="93" t="s">
        <v>93</v>
      </c>
      <c r="D72" s="93"/>
      <c r="E72" s="93"/>
      <c r="F72" s="93"/>
      <c r="G72" s="93"/>
      <c r="H72" s="93"/>
      <c r="I72" s="94"/>
    </row>
    <row r="73" spans="2:9" x14ac:dyDescent="0.25">
      <c r="B73" s="95" t="s">
        <v>155</v>
      </c>
      <c r="C73" s="93"/>
      <c r="D73" s="93"/>
      <c r="E73" s="93"/>
      <c r="F73" s="93"/>
      <c r="G73" s="93"/>
      <c r="H73" s="93"/>
      <c r="I73" s="94"/>
    </row>
    <row r="74" spans="2:9" x14ac:dyDescent="0.25">
      <c r="B74" s="245"/>
      <c r="C74" s="246"/>
      <c r="D74" s="246"/>
      <c r="E74" s="246"/>
      <c r="F74" s="246"/>
      <c r="G74" s="246"/>
      <c r="H74" s="246"/>
      <c r="I74" s="247"/>
    </row>
    <row r="75" spans="2:9" x14ac:dyDescent="0.25">
      <c r="B75" s="248"/>
      <c r="C75" s="249"/>
      <c r="D75" s="249"/>
      <c r="E75" s="249"/>
      <c r="F75" s="249"/>
      <c r="G75" s="249"/>
      <c r="H75" s="249"/>
      <c r="I75" s="250"/>
    </row>
    <row r="76" spans="2:9" x14ac:dyDescent="0.25">
      <c r="B76" s="248"/>
      <c r="C76" s="249"/>
      <c r="D76" s="249"/>
      <c r="E76" s="249"/>
      <c r="F76" s="249"/>
      <c r="G76" s="249"/>
      <c r="H76" s="249"/>
      <c r="I76" s="250"/>
    </row>
    <row r="77" spans="2:9" x14ac:dyDescent="0.25">
      <c r="B77" s="248"/>
      <c r="C77" s="249"/>
      <c r="D77" s="249"/>
      <c r="E77" s="249"/>
      <c r="F77" s="249"/>
      <c r="G77" s="249"/>
      <c r="H77" s="249"/>
      <c r="I77" s="250"/>
    </row>
    <row r="78" spans="2:9" x14ac:dyDescent="0.25">
      <c r="B78" s="248"/>
      <c r="C78" s="249"/>
      <c r="D78" s="249"/>
      <c r="E78" s="249"/>
      <c r="F78" s="249"/>
      <c r="G78" s="249"/>
      <c r="H78" s="249"/>
      <c r="I78" s="250"/>
    </row>
    <row r="79" spans="2:9" x14ac:dyDescent="0.25">
      <c r="B79" s="248"/>
      <c r="C79" s="249"/>
      <c r="D79" s="249"/>
      <c r="E79" s="249"/>
      <c r="F79" s="249"/>
      <c r="G79" s="249"/>
      <c r="H79" s="249"/>
      <c r="I79" s="250"/>
    </row>
    <row r="80" spans="2:9" x14ac:dyDescent="0.25">
      <c r="B80" s="248"/>
      <c r="C80" s="249"/>
      <c r="D80" s="249"/>
      <c r="E80" s="249"/>
      <c r="F80" s="249"/>
      <c r="G80" s="249"/>
      <c r="H80" s="249"/>
      <c r="I80" s="250"/>
    </row>
    <row r="81" spans="2:9" x14ac:dyDescent="0.25">
      <c r="B81" s="248"/>
      <c r="C81" s="249"/>
      <c r="D81" s="249"/>
      <c r="E81" s="249"/>
      <c r="F81" s="249"/>
      <c r="G81" s="249"/>
      <c r="H81" s="249"/>
      <c r="I81" s="250"/>
    </row>
    <row r="82" spans="2:9" x14ac:dyDescent="0.25">
      <c r="B82" s="251"/>
      <c r="C82" s="252"/>
      <c r="D82" s="252"/>
      <c r="E82" s="252"/>
      <c r="F82" s="252"/>
      <c r="G82" s="252"/>
      <c r="H82" s="252"/>
      <c r="I82" s="253"/>
    </row>
    <row r="83" spans="2:9" x14ac:dyDescent="0.25">
      <c r="B83" s="96" t="s">
        <v>188</v>
      </c>
      <c r="C83" s="90"/>
      <c r="D83" s="90"/>
      <c r="E83" s="90"/>
      <c r="F83" s="90"/>
      <c r="G83" s="90"/>
      <c r="H83" s="90"/>
      <c r="I83" s="91"/>
    </row>
    <row r="84" spans="2:9" x14ac:dyDescent="0.25">
      <c r="B84" s="92" t="s">
        <v>187</v>
      </c>
      <c r="C84" s="93"/>
      <c r="D84" s="93"/>
      <c r="E84" s="93"/>
      <c r="F84" s="93"/>
      <c r="G84" s="93"/>
      <c r="H84" s="93"/>
      <c r="I84" s="94"/>
    </row>
    <row r="85" spans="2:9" x14ac:dyDescent="0.25">
      <c r="B85" s="92"/>
      <c r="C85" s="93" t="s">
        <v>92</v>
      </c>
      <c r="D85" s="93"/>
      <c r="E85" s="93"/>
      <c r="F85" s="93"/>
      <c r="G85" s="93"/>
      <c r="H85" s="93"/>
      <c r="I85" s="94"/>
    </row>
    <row r="86" spans="2:9" x14ac:dyDescent="0.25">
      <c r="B86" s="92"/>
      <c r="C86" s="93" t="s">
        <v>93</v>
      </c>
      <c r="D86" s="93"/>
      <c r="E86" s="93"/>
      <c r="F86" s="93"/>
      <c r="G86" s="93"/>
      <c r="H86" s="93"/>
      <c r="I86" s="94"/>
    </row>
    <row r="87" spans="2:9" x14ac:dyDescent="0.25">
      <c r="B87" s="95" t="s">
        <v>155</v>
      </c>
      <c r="C87" s="93"/>
      <c r="D87" s="93"/>
      <c r="E87" s="93"/>
      <c r="F87" s="93"/>
      <c r="G87" s="93"/>
      <c r="H87" s="93"/>
      <c r="I87" s="94"/>
    </row>
    <row r="88" spans="2:9" x14ac:dyDescent="0.25">
      <c r="B88" s="245"/>
      <c r="C88" s="246"/>
      <c r="D88" s="246"/>
      <c r="E88" s="246"/>
      <c r="F88" s="246"/>
      <c r="G88" s="246"/>
      <c r="H88" s="246"/>
      <c r="I88" s="247"/>
    </row>
    <row r="89" spans="2:9" x14ac:dyDescent="0.25">
      <c r="B89" s="248"/>
      <c r="C89" s="249"/>
      <c r="D89" s="249"/>
      <c r="E89" s="249"/>
      <c r="F89" s="249"/>
      <c r="G89" s="249"/>
      <c r="H89" s="249"/>
      <c r="I89" s="250"/>
    </row>
    <row r="90" spans="2:9" x14ac:dyDescent="0.25">
      <c r="B90" s="248"/>
      <c r="C90" s="249"/>
      <c r="D90" s="249"/>
      <c r="E90" s="249"/>
      <c r="F90" s="249"/>
      <c r="G90" s="249"/>
      <c r="H90" s="249"/>
      <c r="I90" s="250"/>
    </row>
    <row r="91" spans="2:9" x14ac:dyDescent="0.25">
      <c r="B91" s="248"/>
      <c r="C91" s="249"/>
      <c r="D91" s="249"/>
      <c r="E91" s="249"/>
      <c r="F91" s="249"/>
      <c r="G91" s="249"/>
      <c r="H91" s="249"/>
      <c r="I91" s="250"/>
    </row>
    <row r="92" spans="2:9" x14ac:dyDescent="0.25">
      <c r="B92" s="248"/>
      <c r="C92" s="249"/>
      <c r="D92" s="249"/>
      <c r="E92" s="249"/>
      <c r="F92" s="249"/>
      <c r="G92" s="249"/>
      <c r="H92" s="249"/>
      <c r="I92" s="250"/>
    </row>
    <row r="93" spans="2:9" x14ac:dyDescent="0.25">
      <c r="B93" s="248"/>
      <c r="C93" s="249"/>
      <c r="D93" s="249"/>
      <c r="E93" s="249"/>
      <c r="F93" s="249"/>
      <c r="G93" s="249"/>
      <c r="H93" s="249"/>
      <c r="I93" s="250"/>
    </row>
    <row r="94" spans="2:9" x14ac:dyDescent="0.25">
      <c r="B94" s="248"/>
      <c r="C94" s="249"/>
      <c r="D94" s="249"/>
      <c r="E94" s="249"/>
      <c r="F94" s="249"/>
      <c r="G94" s="249"/>
      <c r="H94" s="249"/>
      <c r="I94" s="250"/>
    </row>
    <row r="95" spans="2:9" x14ac:dyDescent="0.25">
      <c r="B95" s="248"/>
      <c r="C95" s="249"/>
      <c r="D95" s="249"/>
      <c r="E95" s="249"/>
      <c r="F95" s="249"/>
      <c r="G95" s="249"/>
      <c r="H95" s="249"/>
      <c r="I95" s="250"/>
    </row>
    <row r="96" spans="2:9" x14ac:dyDescent="0.25">
      <c r="B96" s="251"/>
      <c r="C96" s="252"/>
      <c r="D96" s="252"/>
      <c r="E96" s="252"/>
      <c r="F96" s="252"/>
      <c r="G96" s="252"/>
      <c r="H96" s="252"/>
      <c r="I96" s="253"/>
    </row>
    <row r="97" spans="2:9" x14ac:dyDescent="0.25">
      <c r="B97" s="96" t="s">
        <v>101</v>
      </c>
      <c r="C97" s="109"/>
      <c r="D97" s="109"/>
      <c r="E97" s="109"/>
      <c r="F97" s="109"/>
      <c r="G97" s="109"/>
      <c r="H97" s="109"/>
      <c r="I97" s="110"/>
    </row>
    <row r="98" spans="2:9" x14ac:dyDescent="0.25">
      <c r="B98" s="92"/>
      <c r="C98" s="93" t="s">
        <v>92</v>
      </c>
      <c r="D98" s="111"/>
      <c r="E98" s="111"/>
      <c r="F98" s="111"/>
      <c r="G98" s="111"/>
      <c r="H98" s="111"/>
      <c r="I98" s="112"/>
    </row>
    <row r="99" spans="2:9" x14ac:dyDescent="0.25">
      <c r="B99" s="92"/>
      <c r="C99" s="93" t="s">
        <v>93</v>
      </c>
      <c r="D99" s="111"/>
      <c r="E99" s="111"/>
      <c r="F99" s="111"/>
      <c r="G99" s="111"/>
      <c r="H99" s="111"/>
      <c r="I99" s="112"/>
    </row>
    <row r="100" spans="2:9" x14ac:dyDescent="0.25">
      <c r="B100" s="95" t="s">
        <v>156</v>
      </c>
      <c r="C100" s="115"/>
      <c r="D100" s="116"/>
      <c r="E100" s="116"/>
      <c r="F100" s="116"/>
      <c r="G100" s="116"/>
      <c r="H100" s="116"/>
      <c r="I100" s="117"/>
    </row>
    <row r="101" spans="2:9" x14ac:dyDescent="0.25">
      <c r="B101" s="245"/>
      <c r="C101" s="246"/>
      <c r="D101" s="246"/>
      <c r="E101" s="246"/>
      <c r="F101" s="246"/>
      <c r="G101" s="246"/>
      <c r="H101" s="246"/>
      <c r="I101" s="247"/>
    </row>
    <row r="102" spans="2:9" x14ac:dyDescent="0.25">
      <c r="B102" s="248"/>
      <c r="C102" s="249"/>
      <c r="D102" s="249"/>
      <c r="E102" s="249"/>
      <c r="F102" s="249"/>
      <c r="G102" s="249"/>
      <c r="H102" s="249"/>
      <c r="I102" s="250"/>
    </row>
    <row r="103" spans="2:9" x14ac:dyDescent="0.25">
      <c r="B103" s="248"/>
      <c r="C103" s="249"/>
      <c r="D103" s="249"/>
      <c r="E103" s="249"/>
      <c r="F103" s="249"/>
      <c r="G103" s="249"/>
      <c r="H103" s="249"/>
      <c r="I103" s="250"/>
    </row>
    <row r="104" spans="2:9" x14ac:dyDescent="0.25">
      <c r="B104" s="248"/>
      <c r="C104" s="249"/>
      <c r="D104" s="249"/>
      <c r="E104" s="249"/>
      <c r="F104" s="249"/>
      <c r="G104" s="249"/>
      <c r="H104" s="249"/>
      <c r="I104" s="250"/>
    </row>
    <row r="105" spans="2:9" x14ac:dyDescent="0.25">
      <c r="B105" s="248"/>
      <c r="C105" s="249"/>
      <c r="D105" s="249"/>
      <c r="E105" s="249"/>
      <c r="F105" s="249"/>
      <c r="G105" s="249"/>
      <c r="H105" s="249"/>
      <c r="I105" s="250"/>
    </row>
    <row r="106" spans="2:9" x14ac:dyDescent="0.25">
      <c r="B106" s="248"/>
      <c r="C106" s="249"/>
      <c r="D106" s="249"/>
      <c r="E106" s="249"/>
      <c r="F106" s="249"/>
      <c r="G106" s="249"/>
      <c r="H106" s="249"/>
      <c r="I106" s="250"/>
    </row>
    <row r="107" spans="2:9" x14ac:dyDescent="0.25">
      <c r="B107" s="248"/>
      <c r="C107" s="249"/>
      <c r="D107" s="249"/>
      <c r="E107" s="249"/>
      <c r="F107" s="249"/>
      <c r="G107" s="249"/>
      <c r="H107" s="249"/>
      <c r="I107" s="250"/>
    </row>
    <row r="108" spans="2:9" x14ac:dyDescent="0.25">
      <c r="B108" s="248"/>
      <c r="C108" s="249"/>
      <c r="D108" s="249"/>
      <c r="E108" s="249"/>
      <c r="F108" s="249"/>
      <c r="G108" s="249"/>
      <c r="H108" s="249"/>
      <c r="I108" s="250"/>
    </row>
    <row r="109" spans="2:9" x14ac:dyDescent="0.25">
      <c r="B109" s="251"/>
      <c r="C109" s="252"/>
      <c r="D109" s="252"/>
      <c r="E109" s="252"/>
      <c r="F109" s="252"/>
      <c r="G109" s="252"/>
      <c r="H109" s="252"/>
      <c r="I109" s="253"/>
    </row>
    <row r="110" spans="2:9" x14ac:dyDescent="0.25">
      <c r="E110" s="118"/>
      <c r="F110" s="118"/>
      <c r="G110" s="118"/>
      <c r="H110" s="118"/>
      <c r="I110" s="118"/>
    </row>
    <row r="111" spans="2:9" x14ac:dyDescent="0.25">
      <c r="B111" s="15" t="s">
        <v>181</v>
      </c>
      <c r="E111" s="118"/>
      <c r="F111" s="118"/>
      <c r="G111" s="118"/>
      <c r="H111" s="118"/>
      <c r="I111" s="118"/>
    </row>
    <row r="112" spans="2:9" x14ac:dyDescent="0.25">
      <c r="B112" s="265" t="s">
        <v>64</v>
      </c>
      <c r="C112" s="266"/>
      <c r="D112" s="266"/>
      <c r="E112" s="254" t="s">
        <v>127</v>
      </c>
      <c r="F112" s="254" t="s">
        <v>49</v>
      </c>
      <c r="G112" s="257" t="s">
        <v>139</v>
      </c>
      <c r="H112" s="259" t="s">
        <v>102</v>
      </c>
      <c r="I112" s="260"/>
    </row>
    <row r="113" spans="2:9" x14ac:dyDescent="0.25">
      <c r="B113" s="196"/>
      <c r="C113" s="267"/>
      <c r="D113" s="267"/>
      <c r="E113" s="221"/>
      <c r="F113" s="221"/>
      <c r="G113" s="258"/>
      <c r="H113" s="261"/>
      <c r="I113" s="262"/>
    </row>
    <row r="114" spans="2:9" x14ac:dyDescent="0.25">
      <c r="B114" s="204"/>
      <c r="C114" s="229"/>
      <c r="D114" s="206"/>
      <c r="E114" s="119"/>
      <c r="F114" s="41"/>
      <c r="G114" s="120"/>
      <c r="H114" s="263"/>
      <c r="I114" s="264"/>
    </row>
    <row r="115" spans="2:9" x14ac:dyDescent="0.25">
      <c r="B115" s="204"/>
      <c r="C115" s="229"/>
      <c r="D115" s="206"/>
      <c r="E115" s="119"/>
      <c r="F115" s="41"/>
      <c r="G115" s="120"/>
      <c r="H115" s="263"/>
      <c r="I115" s="264"/>
    </row>
    <row r="116" spans="2:9" x14ac:dyDescent="0.25">
      <c r="B116" s="204"/>
      <c r="C116" s="229"/>
      <c r="D116" s="206"/>
      <c r="E116" s="119"/>
      <c r="F116" s="41"/>
      <c r="G116" s="120"/>
      <c r="H116" s="263"/>
      <c r="I116" s="264"/>
    </row>
    <row r="117" spans="2:9" x14ac:dyDescent="0.25">
      <c r="B117" s="204"/>
      <c r="C117" s="229"/>
      <c r="D117" s="206"/>
      <c r="E117" s="119"/>
      <c r="F117" s="41"/>
      <c r="G117" s="120"/>
      <c r="H117" s="263"/>
      <c r="I117" s="264"/>
    </row>
    <row r="118" spans="2:9" x14ac:dyDescent="0.25">
      <c r="B118" s="204"/>
      <c r="C118" s="229"/>
      <c r="D118" s="206"/>
      <c r="E118" s="119"/>
      <c r="F118" s="41"/>
      <c r="G118" s="120"/>
      <c r="H118" s="263"/>
      <c r="I118" s="264"/>
    </row>
    <row r="119" spans="2:9" x14ac:dyDescent="0.25">
      <c r="B119" s="204"/>
      <c r="C119" s="229"/>
      <c r="D119" s="229"/>
      <c r="E119" s="101"/>
      <c r="F119" s="41"/>
      <c r="G119" s="120"/>
      <c r="H119" s="263"/>
      <c r="I119" s="264"/>
    </row>
    <row r="120" spans="2:9" x14ac:dyDescent="0.25">
      <c r="B120" s="204"/>
      <c r="C120" s="229"/>
      <c r="D120" s="229"/>
      <c r="E120" s="101"/>
      <c r="F120" s="41"/>
      <c r="G120" s="120"/>
      <c r="H120" s="263"/>
      <c r="I120" s="264"/>
    </row>
    <row r="121" spans="2:9" x14ac:dyDescent="0.25">
      <c r="B121" s="204"/>
      <c r="C121" s="229"/>
      <c r="D121" s="229"/>
      <c r="E121" s="101"/>
      <c r="F121" s="41"/>
      <c r="G121" s="120"/>
      <c r="H121" s="263"/>
      <c r="I121" s="264"/>
    </row>
    <row r="122" spans="2:9" x14ac:dyDescent="0.25">
      <c r="B122" s="204"/>
      <c r="C122" s="229"/>
      <c r="D122" s="229"/>
      <c r="E122" s="101"/>
      <c r="F122" s="41"/>
      <c r="G122" s="120"/>
      <c r="H122" s="263"/>
      <c r="I122" s="264"/>
    </row>
    <row r="123" spans="2:9" x14ac:dyDescent="0.25">
      <c r="B123" s="204"/>
      <c r="C123" s="229"/>
      <c r="D123" s="229"/>
      <c r="E123" s="101"/>
      <c r="F123" s="41"/>
      <c r="G123" s="120"/>
      <c r="H123" s="263"/>
      <c r="I123" s="264"/>
    </row>
    <row r="124" spans="2:9" x14ac:dyDescent="0.25">
      <c r="E124" s="118"/>
      <c r="F124" s="118"/>
      <c r="G124" s="118"/>
      <c r="H124" s="118"/>
      <c r="I124" s="118"/>
    </row>
    <row r="125" spans="2:9" x14ac:dyDescent="0.25">
      <c r="B125" s="88" t="s">
        <v>67</v>
      </c>
      <c r="C125" s="14"/>
      <c r="D125" s="14"/>
      <c r="E125" s="14"/>
      <c r="F125" s="14"/>
      <c r="G125" s="14"/>
      <c r="H125" s="14"/>
      <c r="I125" s="14"/>
    </row>
    <row r="126" spans="2:9" x14ac:dyDescent="0.25">
      <c r="B126" s="265" t="s">
        <v>64</v>
      </c>
      <c r="C126" s="266"/>
      <c r="D126" s="266"/>
      <c r="E126" s="254" t="s">
        <v>127</v>
      </c>
      <c r="F126" s="254" t="s">
        <v>49</v>
      </c>
      <c r="G126" s="14"/>
      <c r="H126" s="14"/>
    </row>
    <row r="127" spans="2:9" x14ac:dyDescent="0.25">
      <c r="B127" s="196"/>
      <c r="C127" s="267"/>
      <c r="D127" s="267"/>
      <c r="E127" s="221"/>
      <c r="F127" s="221"/>
      <c r="G127" s="14"/>
      <c r="H127" s="14"/>
    </row>
    <row r="128" spans="2:9" x14ac:dyDescent="0.25">
      <c r="B128" s="255"/>
      <c r="C128" s="256"/>
      <c r="D128" s="256"/>
      <c r="E128" s="97"/>
      <c r="F128" s="41"/>
      <c r="G128" s="14"/>
      <c r="H128" s="14"/>
    </row>
    <row r="129" spans="2:8" x14ac:dyDescent="0.25">
      <c r="B129" s="255"/>
      <c r="C129" s="256"/>
      <c r="D129" s="256"/>
      <c r="E129" s="97"/>
      <c r="F129" s="41"/>
      <c r="G129" s="14"/>
      <c r="H129" s="14"/>
    </row>
    <row r="130" spans="2:8" x14ac:dyDescent="0.25">
      <c r="B130" s="255"/>
      <c r="C130" s="256"/>
      <c r="D130" s="256"/>
      <c r="E130" s="97"/>
      <c r="F130" s="41"/>
      <c r="G130" s="14"/>
      <c r="H130" s="14"/>
    </row>
    <row r="131" spans="2:8" x14ac:dyDescent="0.25">
      <c r="B131" s="255"/>
      <c r="C131" s="256"/>
      <c r="D131" s="256"/>
      <c r="E131" s="97"/>
      <c r="F131" s="41"/>
      <c r="G131" s="14"/>
      <c r="H131" s="14"/>
    </row>
    <row r="132" spans="2:8" x14ac:dyDescent="0.25">
      <c r="B132" s="255"/>
      <c r="C132" s="256"/>
      <c r="D132" s="256"/>
      <c r="E132" s="97"/>
      <c r="F132" s="41"/>
      <c r="G132" s="14"/>
      <c r="H132" s="14"/>
    </row>
    <row r="133" spans="2:8" x14ac:dyDescent="0.25">
      <c r="G133" s="14"/>
      <c r="H133" s="14"/>
    </row>
    <row r="134" spans="2:8" hidden="1" x14ac:dyDescent="0.25">
      <c r="G134" s="14"/>
      <c r="H134" s="14"/>
    </row>
    <row r="135" spans="2:8" hidden="1" x14ac:dyDescent="0.25">
      <c r="G135" s="14"/>
    </row>
  </sheetData>
  <sheetProtection algorithmName="SHA-512" hashValue="UU9unhJd2Bv2OkFE5HTCmjrd/naMUdHSbBp9xOS5N0RWtRICl1Pn0tMJAxXXArhV4YJtnGuZg8MEF5gA7YxdJQ==" saltValue="LQqLRge0aRiNJrMul3v/cQ==" spinCount="100000" sheet="1" selectLockedCells="1"/>
  <mergeCells count="40">
    <mergeCell ref="B130:D130"/>
    <mergeCell ref="B131:D131"/>
    <mergeCell ref="B132:D132"/>
    <mergeCell ref="B119:D119"/>
    <mergeCell ref="B120:D120"/>
    <mergeCell ref="B126:D127"/>
    <mergeCell ref="B129:D129"/>
    <mergeCell ref="B121:D121"/>
    <mergeCell ref="B122:D122"/>
    <mergeCell ref="B123:D123"/>
    <mergeCell ref="B60:I68"/>
    <mergeCell ref="B112:D113"/>
    <mergeCell ref="E112:E113"/>
    <mergeCell ref="F112:F113"/>
    <mergeCell ref="B74:I82"/>
    <mergeCell ref="H121:I121"/>
    <mergeCell ref="H122:I122"/>
    <mergeCell ref="H123:I123"/>
    <mergeCell ref="B88:I96"/>
    <mergeCell ref="B114:D114"/>
    <mergeCell ref="B116:D116"/>
    <mergeCell ref="B117:D117"/>
    <mergeCell ref="B118:D118"/>
    <mergeCell ref="B101:I109"/>
    <mergeCell ref="B19:I26"/>
    <mergeCell ref="E126:E127"/>
    <mergeCell ref="F126:F127"/>
    <mergeCell ref="B128:D128"/>
    <mergeCell ref="B46:I54"/>
    <mergeCell ref="B31:I39"/>
    <mergeCell ref="G112:G113"/>
    <mergeCell ref="H112:I113"/>
    <mergeCell ref="H114:I114"/>
    <mergeCell ref="H115:I115"/>
    <mergeCell ref="H116:I116"/>
    <mergeCell ref="H117:I117"/>
    <mergeCell ref="H119:I119"/>
    <mergeCell ref="H118:I118"/>
    <mergeCell ref="B115:D115"/>
    <mergeCell ref="H120:I120"/>
  </mergeCells>
  <phoneticPr fontId="12" type="noConversion"/>
  <pageMargins left="0.23622047244094491" right="0.23622047244094491" top="0.55118110236220474" bottom="0.55118110236220474" header="0.31496062992125984" footer="0.31496062992125984"/>
  <pageSetup paperSize="9" scale="95" fitToHeight="0" orientation="portrait" r:id="rId1"/>
  <rowBreaks count="1" manualBreakCount="1">
    <brk id="6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12700</xdr:rowOff>
                  </from>
                  <to>
                    <xdr:col>2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12700</xdr:rowOff>
                  </from>
                  <to>
                    <xdr:col>2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12700</xdr:rowOff>
                  </from>
                  <to>
                    <xdr:col>2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12700</xdr:rowOff>
                  </from>
                  <to>
                    <xdr:col>2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12700</xdr:rowOff>
                  </from>
                  <to>
                    <xdr:col>2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55</xdr:row>
                    <xdr:rowOff>12700</xdr:rowOff>
                  </from>
                  <to>
                    <xdr:col>2</xdr:col>
                    <xdr:colOff>114300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12700</xdr:rowOff>
                  </from>
                  <to>
                    <xdr:col>2</xdr:col>
                    <xdr:colOff>114300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12700</xdr:rowOff>
                  </from>
                  <to>
                    <xdr:col>2</xdr:col>
                    <xdr:colOff>114300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70</xdr:row>
                    <xdr:rowOff>12700</xdr:rowOff>
                  </from>
                  <to>
                    <xdr:col>2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12700</xdr:rowOff>
                  </from>
                  <to>
                    <xdr:col>2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84</xdr:row>
                    <xdr:rowOff>12700</xdr:rowOff>
                  </from>
                  <to>
                    <xdr:col>2</xdr:col>
                    <xdr:colOff>114300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12700</xdr:rowOff>
                  </from>
                  <to>
                    <xdr:col>2</xdr:col>
                    <xdr:colOff>114300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97</xdr:row>
                    <xdr:rowOff>12700</xdr:rowOff>
                  </from>
                  <to>
                    <xdr:col>2</xdr:col>
                    <xdr:colOff>114300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12700</xdr:rowOff>
                  </from>
                  <to>
                    <xdr:col>2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12700</xdr:rowOff>
                  </from>
                  <to>
                    <xdr:col>2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12700</xdr:rowOff>
                  </from>
                  <to>
                    <xdr:col>2</xdr:col>
                    <xdr:colOff>114300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12700</xdr:rowOff>
                  </from>
                  <to>
                    <xdr:col>2</xdr:col>
                    <xdr:colOff>114300</xdr:colOff>
                    <xdr:row>99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H114:H123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7"/>
  <sheetViews>
    <sheetView showGridLines="0" zoomScaleNormal="100" workbookViewId="0">
      <selection activeCell="B19" sqref="B19:I26"/>
    </sheetView>
  </sheetViews>
  <sheetFormatPr defaultColWidth="0" defaultRowHeight="11.5" zeroHeight="1" x14ac:dyDescent="0.25"/>
  <cols>
    <col min="1" max="1" width="5" style="20" customWidth="1"/>
    <col min="2" max="3" width="7.7265625" style="20" customWidth="1"/>
    <col min="4" max="8" width="14.7265625" style="20" customWidth="1"/>
    <col min="9" max="9" width="7.7265625" style="20" customWidth="1"/>
    <col min="10" max="10" width="5" style="20" customWidth="1"/>
    <col min="11" max="11" width="9.1796875" style="20" hidden="1" customWidth="1"/>
    <col min="12" max="16384" width="9.1796875" style="20" hidden="1"/>
  </cols>
  <sheetData>
    <row r="1" spans="1:14" x14ac:dyDescent="0.25"/>
    <row r="2" spans="1:14" x14ac:dyDescent="0.25"/>
    <row r="3" spans="1:14" x14ac:dyDescent="0.25"/>
    <row r="4" spans="1:14" x14ac:dyDescent="0.25"/>
    <row r="5" spans="1:14" x14ac:dyDescent="0.25">
      <c r="B5" s="18" t="str">
        <f>Kupci!B5</f>
        <v>Tablice klijenta</v>
      </c>
    </row>
    <row r="6" spans="1:14" s="14" customFormat="1" x14ac:dyDescent="0.25">
      <c r="A6" s="20"/>
      <c r="B6" s="121" t="str">
        <f>IF(Kupci!B6=0,"Prenosi se s prve stranice",Kupci!B6)</f>
        <v>Naziv poslovnog subjekta:</v>
      </c>
      <c r="D6" s="79"/>
      <c r="F6" s="79"/>
      <c r="H6" s="79"/>
      <c r="J6" s="79"/>
      <c r="L6" s="79"/>
      <c r="N6" s="79"/>
    </row>
    <row r="7" spans="1:14" x14ac:dyDescent="0.25">
      <c r="B7" s="44" t="str">
        <f>IF(Kupci!B7=0,"Prenosi se s prve stranice",Kupci!B7)</f>
        <v>Prenosi se s prve stranice</v>
      </c>
    </row>
    <row r="8" spans="1:14" x14ac:dyDescent="0.25">
      <c r="B8" s="19" t="s">
        <v>165</v>
      </c>
    </row>
    <row r="9" spans="1:14" x14ac:dyDescent="0.25">
      <c r="B9" s="21" t="str">
        <f>IF(Kupci!B9=0,"Prenosi se s prve stranice",Kupci!B9)</f>
        <v>Prenosi se s prve stranice</v>
      </c>
    </row>
    <row r="10" spans="1:14" x14ac:dyDescent="0.25">
      <c r="B10" s="21"/>
    </row>
    <row r="11" spans="1:14" x14ac:dyDescent="0.25">
      <c r="B11" s="22" t="s">
        <v>180</v>
      </c>
      <c r="C11" s="87"/>
      <c r="D11" s="87"/>
      <c r="E11" s="87"/>
      <c r="F11" s="87"/>
      <c r="G11" s="87"/>
      <c r="H11" s="87"/>
      <c r="I11" s="87"/>
    </row>
    <row r="12" spans="1:14" x14ac:dyDescent="0.25">
      <c r="B12" s="80" t="s">
        <v>167</v>
      </c>
    </row>
    <row r="13" spans="1:14" x14ac:dyDescent="0.25">
      <c r="B13" s="88"/>
    </row>
    <row r="14" spans="1:14" x14ac:dyDescent="0.25">
      <c r="B14" s="89" t="s">
        <v>136</v>
      </c>
      <c r="C14" s="90"/>
      <c r="D14" s="90"/>
      <c r="E14" s="90"/>
      <c r="F14" s="90"/>
      <c r="G14" s="90"/>
      <c r="H14" s="90"/>
      <c r="I14" s="91"/>
    </row>
    <row r="15" spans="1:14" x14ac:dyDescent="0.25">
      <c r="B15" s="92"/>
      <c r="C15" s="93" t="s">
        <v>65</v>
      </c>
      <c r="D15" s="93"/>
      <c r="E15" s="93"/>
      <c r="F15" s="93"/>
      <c r="G15" s="93"/>
      <c r="H15" s="93"/>
      <c r="I15" s="94"/>
    </row>
    <row r="16" spans="1:14" x14ac:dyDescent="0.25">
      <c r="B16" s="92"/>
      <c r="C16" s="93" t="s">
        <v>97</v>
      </c>
      <c r="D16" s="93"/>
      <c r="E16" s="93"/>
      <c r="F16" s="93"/>
      <c r="G16" s="93"/>
      <c r="H16" s="93"/>
      <c r="I16" s="94"/>
    </row>
    <row r="17" spans="2:9" x14ac:dyDescent="0.25">
      <c r="B17" s="92"/>
      <c r="C17" s="93" t="s">
        <v>66</v>
      </c>
      <c r="D17" s="93"/>
      <c r="E17" s="93"/>
      <c r="F17" s="93"/>
      <c r="G17" s="93"/>
      <c r="H17" s="93"/>
      <c r="I17" s="94"/>
    </row>
    <row r="18" spans="2:9" x14ac:dyDescent="0.25">
      <c r="B18" s="95" t="s">
        <v>154</v>
      </c>
      <c r="C18" s="93"/>
      <c r="D18" s="93"/>
      <c r="E18" s="93"/>
      <c r="F18" s="93"/>
      <c r="G18" s="93"/>
      <c r="H18" s="93"/>
      <c r="I18" s="94"/>
    </row>
    <row r="19" spans="2:9" x14ac:dyDescent="0.25">
      <c r="B19" s="245"/>
      <c r="C19" s="246"/>
      <c r="D19" s="246"/>
      <c r="E19" s="246"/>
      <c r="F19" s="246"/>
      <c r="G19" s="246"/>
      <c r="H19" s="246"/>
      <c r="I19" s="247"/>
    </row>
    <row r="20" spans="2:9" x14ac:dyDescent="0.25">
      <c r="B20" s="248"/>
      <c r="C20" s="249"/>
      <c r="D20" s="249"/>
      <c r="E20" s="249"/>
      <c r="F20" s="249"/>
      <c r="G20" s="249"/>
      <c r="H20" s="249"/>
      <c r="I20" s="250"/>
    </row>
    <row r="21" spans="2:9" x14ac:dyDescent="0.25">
      <c r="B21" s="248"/>
      <c r="C21" s="249"/>
      <c r="D21" s="249"/>
      <c r="E21" s="249"/>
      <c r="F21" s="249"/>
      <c r="G21" s="249"/>
      <c r="H21" s="249"/>
      <c r="I21" s="250"/>
    </row>
    <row r="22" spans="2:9" x14ac:dyDescent="0.25">
      <c r="B22" s="248"/>
      <c r="C22" s="249"/>
      <c r="D22" s="249"/>
      <c r="E22" s="249"/>
      <c r="F22" s="249"/>
      <c r="G22" s="249"/>
      <c r="H22" s="249"/>
      <c r="I22" s="250"/>
    </row>
    <row r="23" spans="2:9" x14ac:dyDescent="0.25">
      <c r="B23" s="248"/>
      <c r="C23" s="249"/>
      <c r="D23" s="249"/>
      <c r="E23" s="249"/>
      <c r="F23" s="249"/>
      <c r="G23" s="249"/>
      <c r="H23" s="249"/>
      <c r="I23" s="250"/>
    </row>
    <row r="24" spans="2:9" x14ac:dyDescent="0.25">
      <c r="B24" s="248"/>
      <c r="C24" s="249"/>
      <c r="D24" s="249"/>
      <c r="E24" s="249"/>
      <c r="F24" s="249"/>
      <c r="G24" s="249"/>
      <c r="H24" s="249"/>
      <c r="I24" s="250"/>
    </row>
    <row r="25" spans="2:9" x14ac:dyDescent="0.25">
      <c r="B25" s="248"/>
      <c r="C25" s="249"/>
      <c r="D25" s="249"/>
      <c r="E25" s="249"/>
      <c r="F25" s="249"/>
      <c r="G25" s="249"/>
      <c r="H25" s="249"/>
      <c r="I25" s="250"/>
    </row>
    <row r="26" spans="2:9" x14ac:dyDescent="0.25">
      <c r="B26" s="251"/>
      <c r="C26" s="252"/>
      <c r="D26" s="252"/>
      <c r="E26" s="252"/>
      <c r="F26" s="252"/>
      <c r="G26" s="252"/>
      <c r="H26" s="252"/>
      <c r="I26" s="253"/>
    </row>
    <row r="27" spans="2:9" x14ac:dyDescent="0.25">
      <c r="B27" s="96" t="s">
        <v>98</v>
      </c>
      <c r="C27" s="90"/>
      <c r="D27" s="90"/>
      <c r="E27" s="90"/>
      <c r="F27" s="90"/>
      <c r="G27" s="90"/>
      <c r="H27" s="90"/>
      <c r="I27" s="91"/>
    </row>
    <row r="28" spans="2:9" x14ac:dyDescent="0.25">
      <c r="B28" s="92" t="s">
        <v>99</v>
      </c>
      <c r="C28" s="93"/>
      <c r="D28" s="93"/>
      <c r="E28" s="93"/>
      <c r="F28" s="93"/>
      <c r="G28" s="93"/>
      <c r="H28" s="93"/>
      <c r="I28" s="94"/>
    </row>
    <row r="29" spans="2:9" x14ac:dyDescent="0.25">
      <c r="B29" s="92" t="s">
        <v>94</v>
      </c>
      <c r="C29" s="93"/>
      <c r="D29" s="93"/>
      <c r="E29" s="93"/>
      <c r="F29" s="93"/>
      <c r="G29" s="93"/>
      <c r="H29" s="93"/>
      <c r="I29" s="94"/>
    </row>
    <row r="30" spans="2:9" x14ac:dyDescent="0.25">
      <c r="B30" s="92"/>
      <c r="C30" s="93" t="s">
        <v>92</v>
      </c>
      <c r="D30" s="93"/>
      <c r="E30" s="93"/>
      <c r="F30" s="93"/>
      <c r="G30" s="93"/>
      <c r="H30" s="93"/>
      <c r="I30" s="94"/>
    </row>
    <row r="31" spans="2:9" x14ac:dyDescent="0.25">
      <c r="B31" s="92"/>
      <c r="C31" s="93" t="s">
        <v>93</v>
      </c>
      <c r="D31" s="93"/>
      <c r="E31" s="93"/>
      <c r="F31" s="93"/>
      <c r="G31" s="93"/>
      <c r="H31" s="93"/>
      <c r="I31" s="94"/>
    </row>
    <row r="32" spans="2:9" x14ac:dyDescent="0.25">
      <c r="B32" s="95" t="s">
        <v>155</v>
      </c>
      <c r="C32" s="93"/>
      <c r="D32" s="93"/>
      <c r="E32" s="93"/>
      <c r="F32" s="93"/>
      <c r="G32" s="93"/>
      <c r="H32" s="93"/>
      <c r="I32" s="94"/>
    </row>
    <row r="33" spans="2:9" x14ac:dyDescent="0.25">
      <c r="B33" s="245"/>
      <c r="C33" s="246"/>
      <c r="D33" s="246"/>
      <c r="E33" s="246"/>
      <c r="F33" s="246"/>
      <c r="G33" s="246"/>
      <c r="H33" s="246"/>
      <c r="I33" s="247"/>
    </row>
    <row r="34" spans="2:9" x14ac:dyDescent="0.25">
      <c r="B34" s="248"/>
      <c r="C34" s="249"/>
      <c r="D34" s="249"/>
      <c r="E34" s="249"/>
      <c r="F34" s="249"/>
      <c r="G34" s="249"/>
      <c r="H34" s="249"/>
      <c r="I34" s="250"/>
    </row>
    <row r="35" spans="2:9" x14ac:dyDescent="0.25">
      <c r="B35" s="248"/>
      <c r="C35" s="249"/>
      <c r="D35" s="249"/>
      <c r="E35" s="249"/>
      <c r="F35" s="249"/>
      <c r="G35" s="249"/>
      <c r="H35" s="249"/>
      <c r="I35" s="250"/>
    </row>
    <row r="36" spans="2:9" x14ac:dyDescent="0.25">
      <c r="B36" s="248"/>
      <c r="C36" s="249"/>
      <c r="D36" s="249"/>
      <c r="E36" s="249"/>
      <c r="F36" s="249"/>
      <c r="G36" s="249"/>
      <c r="H36" s="249"/>
      <c r="I36" s="250"/>
    </row>
    <row r="37" spans="2:9" x14ac:dyDescent="0.25">
      <c r="B37" s="248"/>
      <c r="C37" s="249"/>
      <c r="D37" s="249"/>
      <c r="E37" s="249"/>
      <c r="F37" s="249"/>
      <c r="G37" s="249"/>
      <c r="H37" s="249"/>
      <c r="I37" s="250"/>
    </row>
    <row r="38" spans="2:9" x14ac:dyDescent="0.25">
      <c r="B38" s="248"/>
      <c r="C38" s="249"/>
      <c r="D38" s="249"/>
      <c r="E38" s="249"/>
      <c r="F38" s="249"/>
      <c r="G38" s="249"/>
      <c r="H38" s="249"/>
      <c r="I38" s="250"/>
    </row>
    <row r="39" spans="2:9" x14ac:dyDescent="0.25">
      <c r="B39" s="248"/>
      <c r="C39" s="249"/>
      <c r="D39" s="249"/>
      <c r="E39" s="249"/>
      <c r="F39" s="249"/>
      <c r="G39" s="249"/>
      <c r="H39" s="249"/>
      <c r="I39" s="250"/>
    </row>
    <row r="40" spans="2:9" x14ac:dyDescent="0.25">
      <c r="B40" s="248"/>
      <c r="C40" s="249"/>
      <c r="D40" s="249"/>
      <c r="E40" s="249"/>
      <c r="F40" s="249"/>
      <c r="G40" s="249"/>
      <c r="H40" s="249"/>
      <c r="I40" s="250"/>
    </row>
    <row r="41" spans="2:9" x14ac:dyDescent="0.25">
      <c r="B41" s="251"/>
      <c r="C41" s="252"/>
      <c r="D41" s="252"/>
      <c r="E41" s="252"/>
      <c r="F41" s="252"/>
      <c r="G41" s="252"/>
      <c r="H41" s="252"/>
      <c r="I41" s="253"/>
    </row>
    <row r="42" spans="2:9" x14ac:dyDescent="0.25">
      <c r="B42" s="96" t="s">
        <v>188</v>
      </c>
      <c r="C42" s="90"/>
      <c r="D42" s="90"/>
      <c r="E42" s="90"/>
      <c r="F42" s="90"/>
      <c r="G42" s="90"/>
      <c r="H42" s="90"/>
      <c r="I42" s="91"/>
    </row>
    <row r="43" spans="2:9" x14ac:dyDescent="0.25">
      <c r="B43" s="92" t="s">
        <v>187</v>
      </c>
      <c r="C43" s="93"/>
      <c r="D43" s="93"/>
      <c r="E43" s="93"/>
      <c r="F43" s="93"/>
      <c r="G43" s="93"/>
      <c r="H43" s="93"/>
      <c r="I43" s="94"/>
    </row>
    <row r="44" spans="2:9" x14ac:dyDescent="0.25">
      <c r="B44" s="92"/>
      <c r="C44" s="93" t="s">
        <v>92</v>
      </c>
      <c r="D44" s="93" t="s">
        <v>103</v>
      </c>
      <c r="E44" s="93"/>
      <c r="F44" s="93"/>
      <c r="G44" s="93"/>
      <c r="H44" s="93"/>
      <c r="I44" s="94"/>
    </row>
    <row r="45" spans="2:9" x14ac:dyDescent="0.25">
      <c r="B45" s="92"/>
      <c r="C45" s="93" t="s">
        <v>93</v>
      </c>
      <c r="D45" s="93"/>
      <c r="E45" s="93"/>
      <c r="F45" s="93"/>
      <c r="G45" s="93"/>
      <c r="H45" s="93"/>
      <c r="I45" s="94"/>
    </row>
    <row r="46" spans="2:9" x14ac:dyDescent="0.25">
      <c r="B46" s="95" t="s">
        <v>155</v>
      </c>
      <c r="C46" s="93"/>
      <c r="D46" s="93"/>
      <c r="E46" s="93"/>
      <c r="F46" s="93"/>
      <c r="G46" s="93"/>
      <c r="H46" s="93"/>
      <c r="I46" s="94"/>
    </row>
    <row r="47" spans="2:9" x14ac:dyDescent="0.25">
      <c r="B47" s="245"/>
      <c r="C47" s="246"/>
      <c r="D47" s="246"/>
      <c r="E47" s="246"/>
      <c r="F47" s="246"/>
      <c r="G47" s="246"/>
      <c r="H47" s="246"/>
      <c r="I47" s="247"/>
    </row>
    <row r="48" spans="2:9" x14ac:dyDescent="0.25">
      <c r="B48" s="248"/>
      <c r="C48" s="249"/>
      <c r="D48" s="249"/>
      <c r="E48" s="249"/>
      <c r="F48" s="249"/>
      <c r="G48" s="249"/>
      <c r="H48" s="249"/>
      <c r="I48" s="250"/>
    </row>
    <row r="49" spans="2:9" x14ac:dyDescent="0.25">
      <c r="B49" s="248"/>
      <c r="C49" s="249"/>
      <c r="D49" s="249"/>
      <c r="E49" s="249"/>
      <c r="F49" s="249"/>
      <c r="G49" s="249"/>
      <c r="H49" s="249"/>
      <c r="I49" s="250"/>
    </row>
    <row r="50" spans="2:9" x14ac:dyDescent="0.25">
      <c r="B50" s="248"/>
      <c r="C50" s="249"/>
      <c r="D50" s="249"/>
      <c r="E50" s="249"/>
      <c r="F50" s="249"/>
      <c r="G50" s="249"/>
      <c r="H50" s="249"/>
      <c r="I50" s="250"/>
    </row>
    <row r="51" spans="2:9" x14ac:dyDescent="0.25">
      <c r="B51" s="248"/>
      <c r="C51" s="249"/>
      <c r="D51" s="249"/>
      <c r="E51" s="249"/>
      <c r="F51" s="249"/>
      <c r="G51" s="249"/>
      <c r="H51" s="249"/>
      <c r="I51" s="250"/>
    </row>
    <row r="52" spans="2:9" x14ac:dyDescent="0.25">
      <c r="B52" s="248"/>
      <c r="C52" s="249"/>
      <c r="D52" s="249"/>
      <c r="E52" s="249"/>
      <c r="F52" s="249"/>
      <c r="G52" s="249"/>
      <c r="H52" s="249"/>
      <c r="I52" s="250"/>
    </row>
    <row r="53" spans="2:9" x14ac:dyDescent="0.25">
      <c r="B53" s="248"/>
      <c r="C53" s="249"/>
      <c r="D53" s="249"/>
      <c r="E53" s="249"/>
      <c r="F53" s="249"/>
      <c r="G53" s="249"/>
      <c r="H53" s="249"/>
      <c r="I53" s="250"/>
    </row>
    <row r="54" spans="2:9" x14ac:dyDescent="0.25">
      <c r="B54" s="248"/>
      <c r="C54" s="249"/>
      <c r="D54" s="249"/>
      <c r="E54" s="249"/>
      <c r="F54" s="249"/>
      <c r="G54" s="249"/>
      <c r="H54" s="249"/>
      <c r="I54" s="250"/>
    </row>
    <row r="55" spans="2:9" x14ac:dyDescent="0.25">
      <c r="B55" s="251"/>
      <c r="C55" s="252"/>
      <c r="D55" s="252"/>
      <c r="E55" s="252"/>
      <c r="F55" s="252"/>
      <c r="G55" s="252"/>
      <c r="H55" s="252"/>
      <c r="I55" s="253"/>
    </row>
    <row r="56" spans="2:9" x14ac:dyDescent="0.25">
      <c r="B56" s="18"/>
    </row>
    <row r="57" spans="2:9" x14ac:dyDescent="0.25">
      <c r="B57" s="88" t="s">
        <v>67</v>
      </c>
      <c r="C57" s="14"/>
      <c r="D57" s="14"/>
      <c r="E57" s="14"/>
      <c r="F57" s="14"/>
      <c r="G57" s="14"/>
      <c r="H57" s="14"/>
      <c r="I57" s="14"/>
    </row>
    <row r="58" spans="2:9" x14ac:dyDescent="0.25">
      <c r="B58" s="265" t="s">
        <v>64</v>
      </c>
      <c r="C58" s="266"/>
      <c r="D58" s="266"/>
      <c r="E58" s="254" t="s">
        <v>127</v>
      </c>
      <c r="F58" s="254" t="s">
        <v>49</v>
      </c>
      <c r="G58" s="14"/>
      <c r="H58" s="14"/>
    </row>
    <row r="59" spans="2:9" x14ac:dyDescent="0.25">
      <c r="B59" s="196"/>
      <c r="C59" s="267"/>
      <c r="D59" s="267"/>
      <c r="E59" s="221"/>
      <c r="F59" s="221"/>
      <c r="G59" s="14"/>
      <c r="H59" s="14"/>
    </row>
    <row r="60" spans="2:9" x14ac:dyDescent="0.25">
      <c r="B60" s="255"/>
      <c r="C60" s="256"/>
      <c r="D60" s="256"/>
      <c r="E60" s="97"/>
      <c r="F60" s="41"/>
      <c r="G60" s="14"/>
      <c r="H60" s="14"/>
    </row>
    <row r="61" spans="2:9" x14ac:dyDescent="0.25">
      <c r="B61" s="255"/>
      <c r="C61" s="256"/>
      <c r="D61" s="256"/>
      <c r="E61" s="97"/>
      <c r="F61" s="41"/>
      <c r="G61" s="14"/>
      <c r="H61" s="14"/>
    </row>
    <row r="62" spans="2:9" x14ac:dyDescent="0.25">
      <c r="B62" s="255"/>
      <c r="C62" s="256"/>
      <c r="D62" s="256"/>
      <c r="E62" s="97"/>
      <c r="F62" s="41"/>
      <c r="G62" s="14"/>
      <c r="H62" s="14"/>
    </row>
    <row r="63" spans="2:9" x14ac:dyDescent="0.25">
      <c r="B63" s="255"/>
      <c r="C63" s="256"/>
      <c r="D63" s="256"/>
      <c r="E63" s="97"/>
      <c r="F63" s="41"/>
      <c r="G63" s="14"/>
      <c r="H63" s="14"/>
    </row>
    <row r="64" spans="2:9" x14ac:dyDescent="0.25">
      <c r="B64" s="255"/>
      <c r="C64" s="256"/>
      <c r="D64" s="256"/>
      <c r="E64" s="97"/>
      <c r="F64" s="41"/>
      <c r="G64" s="14"/>
      <c r="H64" s="14"/>
    </row>
    <row r="65" spans="7:8" x14ac:dyDescent="0.25">
      <c r="G65" s="14"/>
      <c r="H65" s="14"/>
    </row>
    <row r="66" spans="7:8" hidden="1" x14ac:dyDescent="0.25">
      <c r="G66" s="14"/>
      <c r="H66" s="14"/>
    </row>
    <row r="67" spans="7:8" hidden="1" x14ac:dyDescent="0.25">
      <c r="G67" s="14"/>
    </row>
  </sheetData>
  <sheetProtection algorithmName="SHA-512" hashValue="z4WYXDkEN6+Ian6UUZGRd4adJ/TIdBiZAeNzOuavIQQuWU1fAcH666fjGjaJQOBfTmQw7FjQ9MsumSNL35kKdw==" saltValue="Yn8WFUw2LUl75ffIriI/UA==" spinCount="100000" sheet="1" selectLockedCells="1"/>
  <mergeCells count="11">
    <mergeCell ref="B64:D64"/>
    <mergeCell ref="B58:D59"/>
    <mergeCell ref="B60:D60"/>
    <mergeCell ref="B61:D61"/>
    <mergeCell ref="E58:E59"/>
    <mergeCell ref="F58:F59"/>
    <mergeCell ref="B62:D62"/>
    <mergeCell ref="B63:D63"/>
    <mergeCell ref="B19:I26"/>
    <mergeCell ref="B33:I41"/>
    <mergeCell ref="B47:I55"/>
  </mergeCells>
  <dataValidations count="1">
    <dataValidation allowBlank="1" showInputMessage="1" showErrorMessage="1" promptTitle="Prenosi se s prve stranice" sqref="B6" xr:uid="{C35F2F41-BFA6-4ACF-B278-E36618232BC5}"/>
  </dataValidations>
  <pageMargins left="0.23622047244094491" right="0.23622047244094491" top="0.55118110236220474" bottom="0.55118110236220474" header="0.31496062992125984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12700</xdr:rowOff>
                  </from>
                  <to>
                    <xdr:col>2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12700</xdr:rowOff>
                  </from>
                  <to>
                    <xdr:col>2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12700</xdr:rowOff>
                  </from>
                  <to>
                    <xdr:col>2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12700</xdr:rowOff>
                  </from>
                  <to>
                    <xdr:col>2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12700</xdr:rowOff>
                  </from>
                  <to>
                    <xdr:col>2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12700</xdr:rowOff>
                  </from>
                  <to>
                    <xdr:col>2</xdr:col>
                    <xdr:colOff>114300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12700</xdr:rowOff>
                  </from>
                  <to>
                    <xdr:col>2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6AC0-1DC5-4AC2-8058-C7C2D01A5A15}">
  <sheetPr>
    <pageSetUpPr fitToPage="1"/>
  </sheetPr>
  <dimension ref="A2:Z47"/>
  <sheetViews>
    <sheetView showGridLines="0" zoomScaleNormal="100" workbookViewId="0">
      <selection activeCell="B15" sqref="B15:B16"/>
    </sheetView>
  </sheetViews>
  <sheetFormatPr defaultColWidth="0" defaultRowHeight="11.5" x14ac:dyDescent="0.25"/>
  <cols>
    <col min="1" max="1" width="5" style="126" customWidth="1"/>
    <col min="2" max="2" width="51.08984375" style="126" customWidth="1"/>
    <col min="3" max="6" width="16.90625" style="126" customWidth="1"/>
    <col min="7" max="7" width="5" style="126" customWidth="1"/>
    <col min="8" max="16384" width="9.1796875" style="126" hidden="1"/>
  </cols>
  <sheetData>
    <row r="2" spans="1:26" x14ac:dyDescent="0.25">
      <c r="A2" s="127"/>
      <c r="B2" s="128"/>
      <c r="D2" s="129"/>
      <c r="F2" s="129"/>
      <c r="H2" s="129"/>
      <c r="J2" s="129"/>
      <c r="L2" s="129"/>
      <c r="N2" s="129"/>
    </row>
    <row r="3" spans="1:26" x14ac:dyDescent="0.25">
      <c r="A3" s="127"/>
      <c r="B3" s="128"/>
      <c r="D3" s="129"/>
      <c r="F3" s="129"/>
      <c r="H3" s="129"/>
      <c r="J3" s="129"/>
      <c r="L3" s="129"/>
      <c r="N3" s="129"/>
    </row>
    <row r="4" spans="1:26" x14ac:dyDescent="0.25">
      <c r="A4" s="127"/>
      <c r="B4" s="128"/>
      <c r="D4" s="129"/>
      <c r="F4" s="129"/>
      <c r="H4" s="129"/>
      <c r="J4" s="129"/>
      <c r="L4" s="129"/>
      <c r="N4" s="129"/>
    </row>
    <row r="5" spans="1:26" x14ac:dyDescent="0.25">
      <c r="A5" s="127"/>
      <c r="B5" s="18" t="str">
        <f>Kupci!B5</f>
        <v>Tablice klijenta</v>
      </c>
      <c r="D5" s="129"/>
      <c r="F5" s="129"/>
      <c r="H5" s="129"/>
      <c r="J5" s="129"/>
      <c r="L5" s="129"/>
      <c r="N5" s="129"/>
    </row>
    <row r="6" spans="1:26" x14ac:dyDescent="0.25">
      <c r="A6" s="127"/>
      <c r="B6" s="130" t="s">
        <v>164</v>
      </c>
      <c r="D6" s="129"/>
      <c r="F6" s="129"/>
      <c r="H6" s="129"/>
      <c r="J6" s="129"/>
      <c r="L6" s="129"/>
      <c r="N6" s="129"/>
    </row>
    <row r="7" spans="1:26" x14ac:dyDescent="0.25">
      <c r="A7" s="127"/>
      <c r="B7" s="44" t="str">
        <f>IF(Kupci!B7=0,"Prenosi se s prve stranice",Kupci!B7)</f>
        <v>Prenosi se s prve stranice</v>
      </c>
      <c r="D7" s="129"/>
      <c r="F7" s="129"/>
      <c r="H7" s="129"/>
      <c r="J7" s="129"/>
      <c r="L7" s="129"/>
      <c r="N7" s="129"/>
    </row>
    <row r="8" spans="1:26" x14ac:dyDescent="0.25">
      <c r="B8" s="130" t="s">
        <v>165</v>
      </c>
    </row>
    <row r="9" spans="1:26" x14ac:dyDescent="0.25">
      <c r="B9" s="21" t="str">
        <f>IF(Kupci!B9=0,"Prenosi se s prve stranice",Kupci!B9)</f>
        <v>Prenosi se s prve stranice</v>
      </c>
      <c r="C9" s="131"/>
    </row>
    <row r="10" spans="1:26" x14ac:dyDescent="0.25">
      <c r="B10" s="132"/>
      <c r="C10" s="131"/>
    </row>
    <row r="11" spans="1:26" ht="13.5" x14ac:dyDescent="0.25">
      <c r="B11" s="144" t="s">
        <v>198</v>
      </c>
      <c r="C11" s="133"/>
      <c r="D11" s="134"/>
      <c r="E11" s="134"/>
      <c r="F11" s="134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 spans="1:26" ht="13.5" x14ac:dyDescent="0.25">
      <c r="B12" s="136" t="s">
        <v>189</v>
      </c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</row>
    <row r="13" spans="1:26" ht="13.5" x14ac:dyDescent="0.25">
      <c r="B13" s="136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</row>
    <row r="14" spans="1:26" ht="13.5" x14ac:dyDescent="0.25">
      <c r="B14" s="131" t="s">
        <v>224</v>
      </c>
      <c r="C14" s="158">
        <f ca="1">YEAR(TODAY())</f>
        <v>2025</v>
      </c>
      <c r="E14" s="137"/>
      <c r="F14" s="131"/>
      <c r="P14" s="135"/>
      <c r="Q14" s="135"/>
      <c r="R14" s="135"/>
      <c r="S14" s="135"/>
    </row>
    <row r="15" spans="1:26" ht="13.5" x14ac:dyDescent="0.25">
      <c r="B15" s="268" t="s">
        <v>190</v>
      </c>
      <c r="C15" s="269" t="s">
        <v>191</v>
      </c>
      <c r="D15" s="269"/>
      <c r="E15" s="269"/>
      <c r="F15" s="269"/>
      <c r="P15" s="135"/>
      <c r="Q15" s="135"/>
      <c r="R15" s="135"/>
      <c r="S15" s="135"/>
      <c r="V15" s="138"/>
      <c r="W15" s="138"/>
      <c r="X15" s="138"/>
      <c r="Y15" s="138"/>
      <c r="Z15" s="138"/>
    </row>
    <row r="16" spans="1:26" ht="13.5" x14ac:dyDescent="0.25">
      <c r="B16" s="268"/>
      <c r="C16" s="139"/>
      <c r="D16" s="139"/>
      <c r="E16" s="139"/>
      <c r="F16" s="139"/>
      <c r="P16" s="135"/>
      <c r="Q16" s="135"/>
      <c r="R16" s="135"/>
      <c r="S16" s="135"/>
      <c r="V16" s="138"/>
      <c r="W16" s="138"/>
      <c r="X16" s="138"/>
      <c r="Y16" s="138"/>
      <c r="Z16" s="138"/>
    </row>
    <row r="17" spans="2:26" ht="13.5" x14ac:dyDescent="0.25">
      <c r="B17" s="270" t="s">
        <v>192</v>
      </c>
      <c r="C17" s="271"/>
      <c r="D17" s="271"/>
      <c r="E17" s="271"/>
      <c r="F17" s="271"/>
      <c r="P17" s="135"/>
      <c r="Q17" s="135"/>
      <c r="R17" s="135"/>
      <c r="S17" s="135"/>
      <c r="V17" s="138"/>
      <c r="W17" s="138"/>
      <c r="X17" s="138"/>
      <c r="Y17" s="138"/>
      <c r="Z17" s="138"/>
    </row>
    <row r="18" spans="2:26" ht="13.5" x14ac:dyDescent="0.25">
      <c r="B18" s="270"/>
      <c r="C18" s="271"/>
      <c r="D18" s="271"/>
      <c r="E18" s="271"/>
      <c r="F18" s="271"/>
      <c r="P18" s="135"/>
      <c r="Q18" s="135"/>
      <c r="R18" s="135"/>
      <c r="S18" s="135"/>
      <c r="V18" s="138"/>
      <c r="W18" s="138"/>
      <c r="X18" s="138"/>
      <c r="Y18" s="138"/>
      <c r="Z18" s="138"/>
    </row>
    <row r="19" spans="2:26" ht="13.5" x14ac:dyDescent="0.25">
      <c r="B19" s="270" t="s">
        <v>193</v>
      </c>
      <c r="C19" s="271"/>
      <c r="D19" s="271"/>
      <c r="E19" s="271"/>
      <c r="F19" s="271"/>
      <c r="P19" s="135"/>
      <c r="Q19" s="135"/>
      <c r="R19" s="135"/>
      <c r="S19" s="135"/>
      <c r="V19" s="138"/>
      <c r="W19" s="138"/>
      <c r="X19" s="138"/>
      <c r="Y19" s="138"/>
      <c r="Z19" s="138"/>
    </row>
    <row r="20" spans="2:26" ht="13.5" x14ac:dyDescent="0.25">
      <c r="B20" s="270"/>
      <c r="C20" s="271"/>
      <c r="D20" s="271"/>
      <c r="E20" s="271"/>
      <c r="F20" s="271"/>
      <c r="P20" s="135"/>
      <c r="Q20" s="135"/>
      <c r="R20" s="135"/>
      <c r="S20" s="135"/>
      <c r="V20" s="138"/>
      <c r="W20" s="138"/>
      <c r="X20" s="138"/>
      <c r="Y20" s="138"/>
      <c r="Z20" s="138"/>
    </row>
    <row r="21" spans="2:26" ht="13.5" x14ac:dyDescent="0.25">
      <c r="B21" s="272" t="s">
        <v>195</v>
      </c>
      <c r="C21" s="273"/>
      <c r="D21" s="273"/>
      <c r="E21" s="273"/>
      <c r="F21" s="273"/>
      <c r="P21" s="135"/>
      <c r="Q21" s="135"/>
      <c r="R21" s="135"/>
      <c r="S21" s="135"/>
      <c r="V21" s="138"/>
      <c r="W21" s="138"/>
      <c r="X21" s="138"/>
      <c r="Y21" s="138"/>
      <c r="Z21" s="138"/>
    </row>
    <row r="22" spans="2:26" ht="13.5" x14ac:dyDescent="0.25">
      <c r="B22" s="272"/>
      <c r="C22" s="274"/>
      <c r="D22" s="274"/>
      <c r="E22" s="274"/>
      <c r="F22" s="274"/>
      <c r="P22" s="135"/>
      <c r="Q22" s="135"/>
      <c r="R22" s="135"/>
      <c r="S22" s="135"/>
      <c r="V22" s="138"/>
      <c r="W22" s="140"/>
      <c r="X22" s="140"/>
      <c r="Y22" s="140"/>
      <c r="Z22" s="140"/>
    </row>
    <row r="23" spans="2:26" ht="13.5" x14ac:dyDescent="0.25">
      <c r="B23" s="272" t="s">
        <v>194</v>
      </c>
      <c r="C23" s="271"/>
      <c r="D23" s="271"/>
      <c r="E23" s="271"/>
      <c r="F23" s="271"/>
      <c r="P23" s="135"/>
      <c r="Q23" s="135"/>
      <c r="R23" s="135"/>
      <c r="S23" s="135"/>
      <c r="V23" s="138"/>
    </row>
    <row r="24" spans="2:26" ht="23.5" customHeight="1" x14ac:dyDescent="0.25">
      <c r="B24" s="272"/>
      <c r="C24" s="271"/>
      <c r="D24" s="271"/>
      <c r="E24" s="271"/>
      <c r="F24" s="271"/>
      <c r="P24" s="135"/>
      <c r="Q24" s="135"/>
      <c r="R24" s="135"/>
      <c r="S24" s="135"/>
      <c r="V24" s="138"/>
    </row>
    <row r="25" spans="2:26" ht="13.5" x14ac:dyDescent="0.25">
      <c r="B25" s="141" t="s">
        <v>196</v>
      </c>
      <c r="C25" s="142">
        <f>IFERROR(C18/(C20+C21-C23),)</f>
        <v>0</v>
      </c>
      <c r="D25" s="142">
        <f t="shared" ref="D25:F25" si="0">IFERROR(D18/(D20+D21-D23),)</f>
        <v>0</v>
      </c>
      <c r="E25" s="142">
        <f t="shared" si="0"/>
        <v>0</v>
      </c>
      <c r="F25" s="142">
        <f t="shared" si="0"/>
        <v>0</v>
      </c>
      <c r="P25" s="135"/>
      <c r="Q25" s="135"/>
      <c r="R25" s="135"/>
      <c r="S25" s="135"/>
      <c r="V25" s="138"/>
    </row>
    <row r="26" spans="2:26" ht="13.5" x14ac:dyDescent="0.25">
      <c r="P26" s="135"/>
      <c r="Q26" s="135"/>
      <c r="R26" s="135"/>
      <c r="S26" s="135"/>
      <c r="V26" s="138"/>
    </row>
    <row r="27" spans="2:26" ht="13.5" x14ac:dyDescent="0.25">
      <c r="P27" s="135"/>
      <c r="Q27" s="135"/>
      <c r="R27" s="135"/>
      <c r="S27" s="135"/>
      <c r="V27" s="138"/>
    </row>
    <row r="28" spans="2:26" ht="13.5" x14ac:dyDescent="0.25">
      <c r="B28" s="275" t="s">
        <v>197</v>
      </c>
      <c r="C28" s="276"/>
      <c r="D28" s="276"/>
      <c r="E28" s="276"/>
      <c r="F28" s="277"/>
      <c r="P28" s="135"/>
      <c r="Q28" s="135"/>
      <c r="R28" s="135"/>
      <c r="S28" s="135"/>
      <c r="V28" s="138"/>
    </row>
    <row r="29" spans="2:26" ht="13.5" x14ac:dyDescent="0.25">
      <c r="B29" s="278"/>
      <c r="C29" s="279"/>
      <c r="D29" s="279"/>
      <c r="E29" s="279"/>
      <c r="F29" s="280"/>
      <c r="P29" s="135"/>
      <c r="Q29" s="135"/>
      <c r="R29" s="135"/>
      <c r="S29" s="135"/>
      <c r="V29" s="138"/>
      <c r="W29" s="143"/>
      <c r="X29" s="143"/>
      <c r="Y29" s="143"/>
      <c r="Z29" s="143"/>
    </row>
    <row r="30" spans="2:26" ht="13.5" x14ac:dyDescent="0.25">
      <c r="B30" s="278"/>
      <c r="C30" s="279"/>
      <c r="D30" s="279"/>
      <c r="E30" s="279"/>
      <c r="F30" s="280"/>
      <c r="P30" s="135"/>
      <c r="Q30" s="135"/>
      <c r="R30" s="135"/>
      <c r="S30" s="135"/>
      <c r="V30" s="138"/>
      <c r="W30" s="143"/>
      <c r="X30" s="143"/>
      <c r="Y30" s="143"/>
      <c r="Z30" s="143"/>
    </row>
    <row r="31" spans="2:26" ht="13.5" x14ac:dyDescent="0.25">
      <c r="B31" s="278"/>
      <c r="C31" s="279"/>
      <c r="D31" s="279"/>
      <c r="E31" s="279"/>
      <c r="F31" s="280"/>
      <c r="P31" s="135"/>
      <c r="Q31" s="135"/>
      <c r="R31" s="135"/>
      <c r="S31" s="135"/>
      <c r="V31" s="138"/>
    </row>
    <row r="32" spans="2:26" ht="13.5" x14ac:dyDescent="0.25">
      <c r="B32" s="278"/>
      <c r="C32" s="279"/>
      <c r="D32" s="279"/>
      <c r="E32" s="279"/>
      <c r="F32" s="280"/>
      <c r="P32" s="135"/>
      <c r="Q32" s="135"/>
      <c r="R32" s="135"/>
      <c r="S32" s="135"/>
      <c r="V32" s="138"/>
    </row>
    <row r="33" spans="2:22" ht="13.5" x14ac:dyDescent="0.25">
      <c r="B33" s="278"/>
      <c r="C33" s="279"/>
      <c r="D33" s="279"/>
      <c r="E33" s="279"/>
      <c r="F33" s="280"/>
      <c r="P33" s="135"/>
      <c r="Q33" s="135"/>
      <c r="R33" s="135"/>
      <c r="S33" s="135"/>
      <c r="V33" s="138"/>
    </row>
    <row r="34" spans="2:22" ht="13.5" x14ac:dyDescent="0.25">
      <c r="B34" s="278"/>
      <c r="C34" s="279"/>
      <c r="D34" s="279"/>
      <c r="E34" s="279"/>
      <c r="F34" s="280"/>
      <c r="P34" s="135"/>
      <c r="Q34" s="135"/>
      <c r="R34" s="135"/>
      <c r="S34" s="135"/>
      <c r="V34" s="138"/>
    </row>
    <row r="35" spans="2:22" ht="13.5" x14ac:dyDescent="0.25">
      <c r="B35" s="278"/>
      <c r="C35" s="279"/>
      <c r="D35" s="279"/>
      <c r="E35" s="279"/>
      <c r="F35" s="280"/>
      <c r="P35" s="135"/>
      <c r="Q35" s="135"/>
      <c r="R35" s="135"/>
      <c r="S35" s="135"/>
      <c r="V35" s="138"/>
    </row>
    <row r="36" spans="2:22" ht="13.5" x14ac:dyDescent="0.25">
      <c r="B36" s="278"/>
      <c r="C36" s="279"/>
      <c r="D36" s="279"/>
      <c r="E36" s="279"/>
      <c r="F36" s="280"/>
      <c r="P36" s="135"/>
      <c r="Q36" s="135"/>
      <c r="R36" s="135"/>
      <c r="S36" s="135"/>
      <c r="V36" s="138"/>
    </row>
    <row r="37" spans="2:22" ht="13.5" x14ac:dyDescent="0.25">
      <c r="B37" s="278"/>
      <c r="C37" s="279"/>
      <c r="D37" s="279"/>
      <c r="E37" s="279"/>
      <c r="F37" s="280"/>
      <c r="P37" s="135"/>
      <c r="Q37" s="135"/>
      <c r="R37" s="135"/>
      <c r="S37" s="135"/>
      <c r="V37" s="138"/>
    </row>
    <row r="38" spans="2:22" ht="13.5" x14ac:dyDescent="0.25">
      <c r="B38" s="278"/>
      <c r="C38" s="279"/>
      <c r="D38" s="279"/>
      <c r="E38" s="279"/>
      <c r="F38" s="280"/>
      <c r="P38" s="135"/>
      <c r="Q38" s="135"/>
      <c r="R38" s="135"/>
      <c r="S38" s="135"/>
      <c r="V38" s="138"/>
    </row>
    <row r="39" spans="2:22" ht="13.5" x14ac:dyDescent="0.25">
      <c r="B39" s="278"/>
      <c r="C39" s="279"/>
      <c r="D39" s="279"/>
      <c r="E39" s="279"/>
      <c r="F39" s="280"/>
      <c r="P39" s="135"/>
      <c r="Q39" s="135"/>
      <c r="R39" s="135"/>
      <c r="S39" s="135"/>
    </row>
    <row r="40" spans="2:22" ht="13.5" x14ac:dyDescent="0.25">
      <c r="B40" s="278"/>
      <c r="C40" s="279"/>
      <c r="D40" s="279"/>
      <c r="E40" s="279"/>
      <c r="F40" s="280"/>
      <c r="P40" s="135"/>
      <c r="Q40" s="135"/>
      <c r="R40" s="135"/>
      <c r="S40" s="135"/>
    </row>
    <row r="41" spans="2:22" ht="13.5" x14ac:dyDescent="0.25">
      <c r="B41" s="278"/>
      <c r="C41" s="279"/>
      <c r="D41" s="279"/>
      <c r="E41" s="279"/>
      <c r="F41" s="280"/>
      <c r="P41" s="135"/>
      <c r="Q41" s="135"/>
      <c r="R41" s="135"/>
      <c r="S41" s="135"/>
      <c r="V41" s="138"/>
    </row>
    <row r="42" spans="2:22" ht="13.5" x14ac:dyDescent="0.25">
      <c r="B42" s="278"/>
      <c r="C42" s="279"/>
      <c r="D42" s="279"/>
      <c r="E42" s="279"/>
      <c r="F42" s="280"/>
      <c r="P42" s="135"/>
      <c r="Q42" s="135"/>
      <c r="R42" s="135"/>
      <c r="S42" s="135"/>
      <c r="V42" s="138"/>
    </row>
    <row r="43" spans="2:22" ht="13.5" x14ac:dyDescent="0.25">
      <c r="B43" s="278"/>
      <c r="C43" s="279"/>
      <c r="D43" s="279"/>
      <c r="E43" s="279"/>
      <c r="F43" s="280"/>
      <c r="V43" s="138"/>
    </row>
    <row r="44" spans="2:22" x14ac:dyDescent="0.25">
      <c r="B44" s="278"/>
      <c r="C44" s="279"/>
      <c r="D44" s="279"/>
      <c r="E44" s="279"/>
      <c r="F44" s="280"/>
    </row>
    <row r="45" spans="2:22" x14ac:dyDescent="0.25">
      <c r="B45" s="278"/>
      <c r="C45" s="279"/>
      <c r="D45" s="279"/>
      <c r="E45" s="279"/>
      <c r="F45" s="280"/>
    </row>
    <row r="46" spans="2:22" x14ac:dyDescent="0.25">
      <c r="B46" s="278"/>
      <c r="C46" s="279"/>
      <c r="D46" s="279"/>
      <c r="E46" s="279"/>
      <c r="F46" s="280"/>
    </row>
    <row r="47" spans="2:22" x14ac:dyDescent="0.25">
      <c r="B47" s="281"/>
      <c r="C47" s="282"/>
      <c r="D47" s="282"/>
      <c r="E47" s="282"/>
      <c r="F47" s="283"/>
    </row>
  </sheetData>
  <sheetProtection algorithmName="SHA-512" hashValue="hy9SBaOid7vpWbWad+JYqAS/a7MEn36eCGwKKklOA96Oy20GMX/d+aw13cL+tcVthuSqscVzMyMVzyvtSs96kw==" saltValue="P0NvaIHjzVrEQ3fcHIkdXw==" spinCount="100000" sheet="1" objects="1" scenarios="1"/>
  <mergeCells count="23">
    <mergeCell ref="B28:F47"/>
    <mergeCell ref="B23:B24"/>
    <mergeCell ref="C23:C24"/>
    <mergeCell ref="D23:D24"/>
    <mergeCell ref="E23:E24"/>
    <mergeCell ref="F23:F24"/>
    <mergeCell ref="B21:B22"/>
    <mergeCell ref="C21:C22"/>
    <mergeCell ref="D21:D22"/>
    <mergeCell ref="E21:E22"/>
    <mergeCell ref="F21:F22"/>
    <mergeCell ref="B19:B20"/>
    <mergeCell ref="C19:C20"/>
    <mergeCell ref="D19:D20"/>
    <mergeCell ref="E19:E20"/>
    <mergeCell ref="F19:F20"/>
    <mergeCell ref="B15:B16"/>
    <mergeCell ref="C15:F15"/>
    <mergeCell ref="B17:B18"/>
    <mergeCell ref="C17:C18"/>
    <mergeCell ref="D17:D18"/>
    <mergeCell ref="E17:E18"/>
    <mergeCell ref="F17:F18"/>
  </mergeCells>
  <dataValidations count="1">
    <dataValidation allowBlank="1" showInputMessage="1" showErrorMessage="1" prompt="Oznaka valute" sqref="C16:F16" xr:uid="{6B131DF0-93F8-45AC-A2A4-CFE45096AAFD}"/>
  </dataValidations>
  <pageMargins left="0.23622047244094491" right="0.23622047244094491" top="0.55118110236220474" bottom="0.55118110236220474" header="0.31496062992125984" footer="0.31496062992125984"/>
  <pageSetup paperSize="9" scale="7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E34" sqref="E34"/>
    </sheetView>
  </sheetViews>
  <sheetFormatPr defaultRowHeight="12.5" x14ac:dyDescent="0.25"/>
  <cols>
    <col min="4" max="4" width="9.1796875" customWidth="1"/>
    <col min="7" max="7" width="9.1796875" customWidth="1"/>
  </cols>
  <sheetData>
    <row r="1" spans="1:24" ht="13" x14ac:dyDescent="0.3">
      <c r="A1" t="s">
        <v>68</v>
      </c>
      <c r="B1" t="s">
        <v>52</v>
      </c>
      <c r="C1" s="6" t="s">
        <v>47</v>
      </c>
      <c r="D1" t="s">
        <v>29</v>
      </c>
      <c r="E1" t="s">
        <v>170</v>
      </c>
      <c r="F1" t="s">
        <v>45</v>
      </c>
      <c r="G1" t="s">
        <v>33</v>
      </c>
      <c r="H1" t="s">
        <v>37</v>
      </c>
      <c r="I1" s="1" t="s">
        <v>60</v>
      </c>
      <c r="J1" t="s">
        <v>73</v>
      </c>
      <c r="K1" t="s">
        <v>82</v>
      </c>
      <c r="L1" s="4">
        <v>0.1</v>
      </c>
      <c r="M1" t="s">
        <v>158</v>
      </c>
      <c r="N1" s="8" t="s">
        <v>112</v>
      </c>
      <c r="R1" t="s">
        <v>92</v>
      </c>
      <c r="S1" t="s">
        <v>115</v>
      </c>
      <c r="U1" t="s">
        <v>129</v>
      </c>
      <c r="X1" s="7"/>
    </row>
    <row r="2" spans="1:24" x14ac:dyDescent="0.25">
      <c r="A2" t="s">
        <v>69</v>
      </c>
      <c r="B2" t="s">
        <v>46</v>
      </c>
      <c r="C2" s="6" t="s">
        <v>140</v>
      </c>
      <c r="D2" t="s">
        <v>32</v>
      </c>
      <c r="E2" t="s">
        <v>40</v>
      </c>
      <c r="F2" t="s">
        <v>41</v>
      </c>
      <c r="G2" t="s">
        <v>34</v>
      </c>
      <c r="H2" t="s">
        <v>38</v>
      </c>
      <c r="I2" s="1" t="s">
        <v>61</v>
      </c>
      <c r="J2" t="s">
        <v>74</v>
      </c>
      <c r="K2" t="s">
        <v>75</v>
      </c>
      <c r="L2" s="4">
        <v>0.18</v>
      </c>
      <c r="M2" t="s">
        <v>90</v>
      </c>
      <c r="N2" t="s">
        <v>109</v>
      </c>
      <c r="R2" t="s">
        <v>93</v>
      </c>
      <c r="S2" t="s">
        <v>116</v>
      </c>
      <c r="U2" t="s">
        <v>130</v>
      </c>
      <c r="X2" s="7"/>
    </row>
    <row r="3" spans="1:24" ht="13" x14ac:dyDescent="0.3">
      <c r="A3" t="s">
        <v>70</v>
      </c>
      <c r="C3" s="6"/>
      <c r="D3" t="s">
        <v>30</v>
      </c>
      <c r="E3" t="s">
        <v>45</v>
      </c>
      <c r="F3" t="s">
        <v>42</v>
      </c>
      <c r="G3" t="s">
        <v>35</v>
      </c>
      <c r="I3" s="1" t="s">
        <v>62</v>
      </c>
      <c r="J3" t="s">
        <v>81</v>
      </c>
      <c r="K3" t="s">
        <v>83</v>
      </c>
      <c r="M3" t="s">
        <v>104</v>
      </c>
      <c r="N3" s="8" t="s">
        <v>168</v>
      </c>
      <c r="S3" t="s">
        <v>117</v>
      </c>
      <c r="U3" t="s">
        <v>131</v>
      </c>
    </row>
    <row r="4" spans="1:24" x14ac:dyDescent="0.25">
      <c r="A4" t="s">
        <v>71</v>
      </c>
      <c r="C4" s="5"/>
      <c r="D4" t="s">
        <v>31</v>
      </c>
      <c r="E4" t="s">
        <v>171</v>
      </c>
      <c r="F4" t="s">
        <v>43</v>
      </c>
      <c r="G4" t="s">
        <v>36</v>
      </c>
      <c r="J4" t="s">
        <v>76</v>
      </c>
      <c r="K4" t="s">
        <v>84</v>
      </c>
      <c r="N4" t="s">
        <v>110</v>
      </c>
      <c r="S4" t="s">
        <v>118</v>
      </c>
    </row>
    <row r="5" spans="1:24" ht="13" x14ac:dyDescent="0.3">
      <c r="C5" s="5"/>
      <c r="D5" t="s">
        <v>55</v>
      </c>
      <c r="F5" t="s">
        <v>44</v>
      </c>
      <c r="J5" t="s">
        <v>77</v>
      </c>
      <c r="K5" t="s">
        <v>78</v>
      </c>
      <c r="N5" s="8" t="s">
        <v>142</v>
      </c>
      <c r="S5" t="s">
        <v>119</v>
      </c>
    </row>
    <row r="6" spans="1:24" x14ac:dyDescent="0.25">
      <c r="C6" s="5"/>
      <c r="F6" t="s">
        <v>25</v>
      </c>
      <c r="J6" t="s">
        <v>79</v>
      </c>
      <c r="N6" t="s">
        <v>108</v>
      </c>
      <c r="S6" t="s">
        <v>120</v>
      </c>
    </row>
    <row r="7" spans="1:24" x14ac:dyDescent="0.25">
      <c r="C7" s="5"/>
      <c r="J7" t="s">
        <v>80</v>
      </c>
      <c r="N7" t="s">
        <v>111</v>
      </c>
      <c r="R7" s="2" t="s">
        <v>107</v>
      </c>
      <c r="S7" t="s">
        <v>121</v>
      </c>
    </row>
    <row r="8" spans="1:24" x14ac:dyDescent="0.25">
      <c r="A8" s="2" t="s">
        <v>72</v>
      </c>
      <c r="B8" s="2" t="s">
        <v>51</v>
      </c>
      <c r="C8" s="2" t="s">
        <v>48</v>
      </c>
      <c r="D8" s="2" t="s">
        <v>53</v>
      </c>
      <c r="E8" s="2" t="s">
        <v>53</v>
      </c>
      <c r="F8" s="2" t="s">
        <v>53</v>
      </c>
      <c r="G8" s="2" t="s">
        <v>53</v>
      </c>
      <c r="H8" s="2" t="s">
        <v>53</v>
      </c>
      <c r="I8" s="3" t="s">
        <v>63</v>
      </c>
      <c r="J8" s="2" t="s">
        <v>86</v>
      </c>
      <c r="K8" s="2" t="s">
        <v>85</v>
      </c>
      <c r="L8" s="2" t="s">
        <v>87</v>
      </c>
      <c r="M8" s="2" t="s">
        <v>91</v>
      </c>
      <c r="N8" t="s">
        <v>148</v>
      </c>
      <c r="S8" t="s">
        <v>122</v>
      </c>
    </row>
    <row r="9" spans="1:24" x14ac:dyDescent="0.25">
      <c r="N9" t="s">
        <v>149</v>
      </c>
      <c r="S9" t="s">
        <v>123</v>
      </c>
    </row>
    <row r="10" spans="1:24" ht="13" x14ac:dyDescent="0.3">
      <c r="N10" s="9" t="s">
        <v>145</v>
      </c>
      <c r="S10" t="s">
        <v>124</v>
      </c>
    </row>
    <row r="11" spans="1:24" x14ac:dyDescent="0.25">
      <c r="N11" s="6" t="s">
        <v>134</v>
      </c>
    </row>
    <row r="12" spans="1:24" ht="13" x14ac:dyDescent="0.3">
      <c r="N12" s="9" t="s">
        <v>141</v>
      </c>
      <c r="S12" s="2" t="s">
        <v>125</v>
      </c>
      <c r="U12" s="2" t="s">
        <v>128</v>
      </c>
      <c r="V12" s="2"/>
      <c r="X12" s="2"/>
    </row>
    <row r="13" spans="1:24" ht="13" x14ac:dyDescent="0.3">
      <c r="N13" s="9" t="s">
        <v>169</v>
      </c>
    </row>
    <row r="14" spans="1:24" ht="13" x14ac:dyDescent="0.3">
      <c r="N14" s="9" t="s">
        <v>143</v>
      </c>
    </row>
    <row r="15" spans="1:24" ht="13" x14ac:dyDescent="0.3">
      <c r="N15" s="9" t="s">
        <v>144</v>
      </c>
    </row>
    <row r="16" spans="1:24" ht="13" x14ac:dyDescent="0.3">
      <c r="N16" s="9" t="s">
        <v>150</v>
      </c>
    </row>
    <row r="17" spans="14:14" ht="13" x14ac:dyDescent="0.3">
      <c r="N17" s="9" t="s">
        <v>151</v>
      </c>
    </row>
    <row r="18" spans="14:14" ht="13" x14ac:dyDescent="0.3">
      <c r="N18" s="9" t="s">
        <v>146</v>
      </c>
    </row>
    <row r="19" spans="14:14" ht="13" x14ac:dyDescent="0.3">
      <c r="N19" s="9" t="s">
        <v>147</v>
      </c>
    </row>
    <row r="20" spans="14:14" x14ac:dyDescent="0.25">
      <c r="N20" s="2" t="s">
        <v>57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VIKR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VIKR!Print_Area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Savanović Nevena</dc:creator>
  <cp:lastModifiedBy>Nevena Savanović</cp:lastModifiedBy>
  <cp:lastPrinted>2025-01-13T14:33:07Z</cp:lastPrinted>
  <dcterms:created xsi:type="dcterms:W3CDTF">2018-11-05T09:50:24Z</dcterms:created>
  <dcterms:modified xsi:type="dcterms:W3CDTF">2025-01-22T11:43:36Z</dcterms:modified>
</cp:coreProperties>
</file>